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11550" tabRatio="873" firstSheet="16" activeTab="16"/>
  </bookViews>
  <sheets>
    <sheet name="ГОО" sheetId="1" r:id="rId1"/>
    <sheet name="ГБПОУ должн" sheetId="2" r:id="rId2"/>
    <sheet name="рейтинг ГБПОУ по аттестов" sheetId="3" r:id="rId3"/>
    <sheet name="рейтинг ГБПОУ по ВК" sheetId="4" r:id="rId4"/>
    <sheet name="ДД должн" sheetId="5" r:id="rId5"/>
    <sheet name="рейтинг ДД по аттестов" sheetId="6" r:id="rId6"/>
    <sheet name="рейтинг ДД по ВК" sheetId="7" r:id="rId7"/>
    <sheet name="С(К)ОШ должн" sheetId="8" r:id="rId8"/>
    <sheet name="Рейтинг С(К)ОШ по ВК" sheetId="9" r:id="rId9"/>
    <sheet name="Рейтинг С(К)ОШ по аттест" sheetId="10" r:id="rId10"/>
    <sheet name="ОО должн" sheetId="11" r:id="rId11"/>
    <sheet name="Рейтинг ООО по аттест" sheetId="12" r:id="rId12"/>
    <sheet name="ДОО должн" sheetId="13" r:id="rId13"/>
    <sheet name="Рейтинг ДОО по аттест" sheetId="14" r:id="rId14"/>
    <sheet name="ДОД должн" sheetId="15" r:id="rId15"/>
    <sheet name="Рейтинг ДОД по аттест" sheetId="16" r:id="rId16"/>
    <sheet name="Сводная МОУ и ГОУ" sheetId="17" r:id="rId17"/>
    <sheet name="Сводная МОУ и ГОУ без СЗД" sheetId="18" r:id="rId18"/>
    <sheet name="МОО" sheetId="19" r:id="rId19"/>
    <sheet name="МОО должн" sheetId="20" r:id="rId20"/>
    <sheet name="Рейтинг МОО по ВК" sheetId="21" r:id="rId21"/>
    <sheet name="Рейтинг МОО по аттест" sheetId="22" r:id="rId22"/>
    <sheet name="Рейтинг В+П от общ кол" sheetId="23" r:id="rId23"/>
  </sheets>
  <definedNames>
    <definedName name="_xlnm._FilterDatabase" localSheetId="0" hidden="1">'ГОО'!$A$5:$M$5</definedName>
    <definedName name="_xlnm._FilterDatabase" localSheetId="18" hidden="1">'МОО'!$A$5:$M$5</definedName>
    <definedName name="_xlnm._FilterDatabase" localSheetId="2" hidden="1">'рейтинг ГБПОУ по аттестов'!$A$5:$M$63</definedName>
    <definedName name="_xlnm._FilterDatabase" localSheetId="3" hidden="1">'рейтинг ГБПОУ по ВК'!$A$5:$M$5</definedName>
    <definedName name="_xlnm._FilterDatabase" localSheetId="9" hidden="1">'Рейтинг С(К)ОШ по аттест'!$A$5:$M$5</definedName>
    <definedName name="_xlnm.Print_Titles" localSheetId="0">'ГОО'!$2:$4</definedName>
    <definedName name="_xlnm.Print_Titles" localSheetId="19">'МОО должн'!$3:$5</definedName>
    <definedName name="_xlnm.Print_Titles" localSheetId="9">'Рейтинг С(К)ОШ по аттест'!$2:$4</definedName>
    <definedName name="_xlnm.Print_Titles" localSheetId="8">'Рейтинг С(К)ОШ по ВК'!$2:$4</definedName>
  </definedNames>
  <calcPr fullCalcOnLoad="1"/>
</workbook>
</file>

<file path=xl/sharedStrings.xml><?xml version="1.0" encoding="utf-8"?>
<sst xmlns="http://schemas.openxmlformats.org/spreadsheetml/2006/main" count="1362" uniqueCount="379">
  <si>
    <t>№ п/п</t>
  </si>
  <si>
    <t xml:space="preserve">В том числе </t>
  </si>
  <si>
    <t>В</t>
  </si>
  <si>
    <t>П</t>
  </si>
  <si>
    <t>СЗД</t>
  </si>
  <si>
    <t>кол-во</t>
  </si>
  <si>
    <t>%</t>
  </si>
  <si>
    <t>ИТОГО по Спец (корр):</t>
  </si>
  <si>
    <t>ГБОУ лицей-интернат "Центр одаренных детей"</t>
  </si>
  <si>
    <t>Преподаватель специальных дисциплин</t>
  </si>
  <si>
    <t>Преподаватель ООД</t>
  </si>
  <si>
    <t>Преподаватель -организатор ОБЖ</t>
  </si>
  <si>
    <t>Мастер производственного обучения</t>
  </si>
  <si>
    <t>Методист</t>
  </si>
  <si>
    <t>Воспитатель</t>
  </si>
  <si>
    <t>Педагог-психолог</t>
  </si>
  <si>
    <t>Социальный педагог</t>
  </si>
  <si>
    <t>Педагог дополнительного образования</t>
  </si>
  <si>
    <t>Педагог-организатор</t>
  </si>
  <si>
    <t>Педагог -психолог</t>
  </si>
  <si>
    <t>Учитель начальных классов</t>
  </si>
  <si>
    <t>Старший вожатый</t>
  </si>
  <si>
    <t>Специалист (инструктор по труду, физкультуре)</t>
  </si>
  <si>
    <t>Музыкальный руководитель</t>
  </si>
  <si>
    <t>Учитель -предметник</t>
  </si>
  <si>
    <t>Учитель -дефектолог</t>
  </si>
  <si>
    <t>Учитель -логопед</t>
  </si>
  <si>
    <t>Русский язык, литература</t>
  </si>
  <si>
    <t>Английский язык</t>
  </si>
  <si>
    <t>Немецкий язык</t>
  </si>
  <si>
    <t>Математика</t>
  </si>
  <si>
    <t>Информатика и ИКТ</t>
  </si>
  <si>
    <t>География</t>
  </si>
  <si>
    <t>Экономика</t>
  </si>
  <si>
    <t>Биология</t>
  </si>
  <si>
    <t>Физика, астрономия</t>
  </si>
  <si>
    <t>Химия</t>
  </si>
  <si>
    <t>Музыка, ИЗО,МХК</t>
  </si>
  <si>
    <t>Технология, черчение</t>
  </si>
  <si>
    <t>Физическая культура</t>
  </si>
  <si>
    <t>ОБЖ</t>
  </si>
  <si>
    <t>Начальные классы</t>
  </si>
  <si>
    <t>Концертмейстер</t>
  </si>
  <si>
    <t>Педагог- психолог</t>
  </si>
  <si>
    <t>Тренер-преподаватель</t>
  </si>
  <si>
    <t>Педагог дополнительного образования (включая старшего)</t>
  </si>
  <si>
    <t>Преподаватель-организатор ОБЖ</t>
  </si>
  <si>
    <t>Тьютор</t>
  </si>
  <si>
    <t>Тренер-преподаватель (включая старшего)</t>
  </si>
  <si>
    <t>Старший воспитатель</t>
  </si>
  <si>
    <t xml:space="preserve">ГБПОУ "Нижегородский техникум отраслевых технологий" </t>
  </si>
  <si>
    <t xml:space="preserve">ГБПОУ "Областной многопрофильный техникум" </t>
  </si>
  <si>
    <t>ГБПОУ "Сормовский механический техникум им.Героя Советского Союза П.А.Семенова"</t>
  </si>
  <si>
    <t>ГБПОУ "Уренский индустриально-энергетический техникум"</t>
  </si>
  <si>
    <t>Должность</t>
  </si>
  <si>
    <t>%*</t>
  </si>
  <si>
    <t>ГБПОУ "Арзамасский коммерческо-технический техникум"</t>
  </si>
  <si>
    <t>ГБПОУ "Арзамасский приборостроительный колледж им. П.И. Пландина"</t>
  </si>
  <si>
    <t xml:space="preserve">ГБПОУ "Арзамасский техникум строительства и предпринимательства" </t>
  </si>
  <si>
    <t>ГБПОУ "Балахнинский технический техникум"</t>
  </si>
  <si>
    <t xml:space="preserve">ГБПОУ "Богородский политехнический техникум" </t>
  </si>
  <si>
    <t>ГБПОУ "Большеболдинский сельскохозяйственный техникум"</t>
  </si>
  <si>
    <t xml:space="preserve">ГБПОУ "Борский Губернский колледж" </t>
  </si>
  <si>
    <t>ГБПОУ "Бутурлинский сельскохозяйственный техникум"</t>
  </si>
  <si>
    <t>ГБПОУ "Варнавинский технолого-экономический техникум"</t>
  </si>
  <si>
    <t>ГБПОУ "Ветлужский лесоагротехнический техникум"</t>
  </si>
  <si>
    <t>ГБПОУ "Дзержинский индустриально-коммерческий техникум"</t>
  </si>
  <si>
    <t>ГБПОУ "Дзержинский педагогический колледж"</t>
  </si>
  <si>
    <t xml:space="preserve">ГБПОУ "Дзержинский техникум бизнеса и технологий" </t>
  </si>
  <si>
    <t>ГБПОУ "Дзержинский технический колледж"</t>
  </si>
  <si>
    <t>ГБПОУ "Дзержинский химический техникум имени Красной Армии"</t>
  </si>
  <si>
    <t>ГБПОУ "Заволжский автомоторный техникум"</t>
  </si>
  <si>
    <t>ГБПОУ "Кулебакский металлургический колледж"</t>
  </si>
  <si>
    <t>ГБПОУ "Лукояновский педагогический колледж им. А.М. Горького"</t>
  </si>
  <si>
    <t>ГБПОУ "Лысковский агротехнический техникум"</t>
  </si>
  <si>
    <t>ГБПОУ "Нижегородский авиационный технический колледж"</t>
  </si>
  <si>
    <t>ГБПОУ "Нижегородский автомеханический техникум"</t>
  </si>
  <si>
    <t>ГБПОУ "Нижегородский автотранспортный техникум"</t>
  </si>
  <si>
    <t>ГБПОУ "Нижегородский Губернский колледж"</t>
  </si>
  <si>
    <t>ГБПОУ "Нижегородский индустриальный колледж"</t>
  </si>
  <si>
    <t>ГБПОУ "Нижегородский колледж малого бизнеса"</t>
  </si>
  <si>
    <t>ГБПОУ "Нижегородский промышленно-технологический техникум"</t>
  </si>
  <si>
    <t>ГБПОУ "Нижегородский радиотехнический колледж"</t>
  </si>
  <si>
    <t>ГБПОУ "Нижегородский строительный техникум"</t>
  </si>
  <si>
    <t xml:space="preserve">ГБПОУ "Нижегородский техникум городского хозяйства и предпринимательства" </t>
  </si>
  <si>
    <t xml:space="preserve">ГБПОУ "Нижегородский техникум транспортного обслуживания и сервиса" </t>
  </si>
  <si>
    <t>ГБПОУ "Павловский техникум народных художественных промыслов России"</t>
  </si>
  <si>
    <t>ГБПОУ "Первомайский политехнический техникум"</t>
  </si>
  <si>
    <t>ГБПОУ "Пильнинский агропромышленный техникум"</t>
  </si>
  <si>
    <t>ГБПОУ "Починковский сельскохозяйственный техникум"</t>
  </si>
  <si>
    <t>ГБПОУ "Семеновский индустриально-художественный техникум"</t>
  </si>
  <si>
    <t>ГБПОУ "Сергачский агропромышленный техникум"</t>
  </si>
  <si>
    <t>ГБПОУ "Сеченовский агротехнический техникум"</t>
  </si>
  <si>
    <t>ГБПОУ "Сокольский техникум индустрии сервиса и предпринимательства"</t>
  </si>
  <si>
    <t>ГБПОУ "Сосновский агропромышленный техникум"</t>
  </si>
  <si>
    <t>ГБПОУ "Спасский агропромышленный техникум"</t>
  </si>
  <si>
    <t>ГБПОУ "Чкаловский техникум транспорта и информационных технологий"</t>
  </si>
  <si>
    <t>ГБПОУ "Шатковский агротехнический техникум"</t>
  </si>
  <si>
    <t>ИТОГО по ГБПОУ</t>
  </si>
  <si>
    <t>Руководитель физического воспитания</t>
  </si>
  <si>
    <t>1.</t>
  </si>
  <si>
    <r>
      <t xml:space="preserve">Профессиональные образовательные организации, </t>
    </r>
    <r>
      <rPr>
        <sz val="9"/>
        <color indexed="8"/>
        <rFont val="Arial Cyr"/>
        <family val="0"/>
      </rPr>
      <t>из них:</t>
    </r>
  </si>
  <si>
    <t>ВСЕГО ПО ГОО для детей-сирот и детей, оставшихся без попечения родителей :</t>
  </si>
  <si>
    <t>ИТОГО по ГБПОУ:</t>
  </si>
  <si>
    <t>ВСЕГО ПО ГБПОУ</t>
  </si>
  <si>
    <t>ВСЕГО ПО ГОО ДО:</t>
  </si>
  <si>
    <t>Общее        кол-во педагоги ческих работни ков</t>
  </si>
  <si>
    <t>Всего аттестовано</t>
  </si>
  <si>
    <t>Пед. работники,  не подлежащие аттестации на СЗД</t>
  </si>
  <si>
    <t>Воспитатель (включая старшего)</t>
  </si>
  <si>
    <t>Другие специалисты *</t>
  </si>
  <si>
    <t>История, обществознание, религии России</t>
  </si>
  <si>
    <t>Педагог-библиотекарь</t>
  </si>
  <si>
    <t>Преподаватель</t>
  </si>
  <si>
    <t>ГБПОУ "Нижегородский политехнический колледж имени Героя Советского Союза Руднева А.П."</t>
  </si>
  <si>
    <t>ГБПОУ "Саровский политехнический техникум им. Б.Г.Музрукова"</t>
  </si>
  <si>
    <t>ГКОУ "Горбатовская областная специальная (коррекционная) школа-интернат для глухих и позднооглохших детей"</t>
  </si>
  <si>
    <t>Наименование организации</t>
  </si>
  <si>
    <t>ГБУ ДО "Детско-юношеский центр Нижегородской области "Олимпиец"</t>
  </si>
  <si>
    <r>
      <t xml:space="preserve">Организации дополнительного образования, </t>
    </r>
    <r>
      <rPr>
        <sz val="9"/>
        <color indexed="8"/>
        <rFont val="Arial Cyr"/>
        <family val="0"/>
      </rPr>
      <t>из них:</t>
    </r>
  </si>
  <si>
    <r>
      <t xml:space="preserve">Государственные организации для детей-сирот и детей, оставшихся без попечения родителей, </t>
    </r>
    <r>
      <rPr>
        <sz val="9"/>
        <color indexed="8"/>
        <rFont val="Arial Cyr"/>
        <family val="0"/>
      </rPr>
      <t>из них</t>
    </r>
  </si>
  <si>
    <t>ГОО</t>
  </si>
  <si>
    <t>2.</t>
  </si>
  <si>
    <t>Пед. работники, не подлежащие аттестации на СЗД</t>
  </si>
  <si>
    <t>Государственные организации , осуществляющие образовательную деятельность</t>
  </si>
  <si>
    <t>Муниципальные организации, осуществляющие образовательную деятельность</t>
  </si>
  <si>
    <t>1.1.</t>
  </si>
  <si>
    <t>1.2.</t>
  </si>
  <si>
    <t>1.3.</t>
  </si>
  <si>
    <t>1.4.</t>
  </si>
  <si>
    <t>1.5.</t>
  </si>
  <si>
    <t>2.1.</t>
  </si>
  <si>
    <t>2.2.</t>
  </si>
  <si>
    <t>2.3.</t>
  </si>
  <si>
    <t>2.4.</t>
  </si>
  <si>
    <t>ИТОГО по МОО</t>
  </si>
  <si>
    <t>ИТОГО по ГОО</t>
  </si>
  <si>
    <t>ИТОГО по МОО и ГОО</t>
  </si>
  <si>
    <t>Аттестовано всего</t>
  </si>
  <si>
    <t>ГБПОУ "Лукояновский Губернский колледж"</t>
  </si>
  <si>
    <t>ГКОУ "Большемурашкинская специальная (коррекционная) школа-интернат для слабослышащих детей"</t>
  </si>
  <si>
    <t>Учитель-логопед</t>
  </si>
  <si>
    <r>
      <t xml:space="preserve">Государственные общеобразовательные организации, </t>
    </r>
    <r>
      <rPr>
        <sz val="9"/>
        <color indexed="8"/>
        <rFont val="Arial Cyr"/>
        <family val="0"/>
      </rPr>
      <t>из них:</t>
    </r>
  </si>
  <si>
    <t>ВСЕГО ПО ГБУ ДО:</t>
  </si>
  <si>
    <t>Общее кол-во педагогичес ких работников</t>
  </si>
  <si>
    <t>Район, городской округ</t>
  </si>
  <si>
    <t>Общее кол-во педагоги ческих работни ков</t>
  </si>
  <si>
    <t>Из них аттестовано</t>
  </si>
  <si>
    <t>Ардатовский</t>
  </si>
  <si>
    <t>Арзамасский</t>
  </si>
  <si>
    <t>Балахнинский</t>
  </si>
  <si>
    <t>Богородский</t>
  </si>
  <si>
    <t>Б-Болдинский</t>
  </si>
  <si>
    <t>Б-Мурашкинский</t>
  </si>
  <si>
    <t>Бутурлинский</t>
  </si>
  <si>
    <t>Вадский</t>
  </si>
  <si>
    <t>Варнавинский</t>
  </si>
  <si>
    <t>Вачский</t>
  </si>
  <si>
    <t>Ветлужский</t>
  </si>
  <si>
    <t>Вознесенский</t>
  </si>
  <si>
    <t>Володарский</t>
  </si>
  <si>
    <t>Воскресенский</t>
  </si>
  <si>
    <t>Гагинский</t>
  </si>
  <si>
    <t>Городецкий</t>
  </si>
  <si>
    <t>Д-Константиновский</t>
  </si>
  <si>
    <t>Дивеевский</t>
  </si>
  <si>
    <t xml:space="preserve">Княгининский </t>
  </si>
  <si>
    <t>Ковернинский</t>
  </si>
  <si>
    <t>Кр-Баковский</t>
  </si>
  <si>
    <t>Кр-Октябрьский</t>
  </si>
  <si>
    <t>Кстовский</t>
  </si>
  <si>
    <t>Лукояновский</t>
  </si>
  <si>
    <t>Лысковский</t>
  </si>
  <si>
    <t>Павловский</t>
  </si>
  <si>
    <t>Пильнинский</t>
  </si>
  <si>
    <t>Починковский</t>
  </si>
  <si>
    <t>Сергачский</t>
  </si>
  <si>
    <t>Сеченовский</t>
  </si>
  <si>
    <t>Сосновский</t>
  </si>
  <si>
    <t>Спасский</t>
  </si>
  <si>
    <t>Тонкинский</t>
  </si>
  <si>
    <t>Тоншаевский</t>
  </si>
  <si>
    <t>Уренский</t>
  </si>
  <si>
    <t>Шарангский</t>
  </si>
  <si>
    <t>Шатковский</t>
  </si>
  <si>
    <t>г.Арзамас</t>
  </si>
  <si>
    <t>г.Бор</t>
  </si>
  <si>
    <t>г.Выкса</t>
  </si>
  <si>
    <t xml:space="preserve">г.Дзержинск </t>
  </si>
  <si>
    <t>г.Кулебаки</t>
  </si>
  <si>
    <t>г.о.Навашинский</t>
  </si>
  <si>
    <t>г.Первомайск</t>
  </si>
  <si>
    <t>г.Саров</t>
  </si>
  <si>
    <t>г.о. Семеновский</t>
  </si>
  <si>
    <t>г.о.Сокольский</t>
  </si>
  <si>
    <t>г.Чкаловск</t>
  </si>
  <si>
    <t>г.Шахунья</t>
  </si>
  <si>
    <t>г.Н.Новгород</t>
  </si>
  <si>
    <t>Канавинский</t>
  </si>
  <si>
    <t>Ленинский</t>
  </si>
  <si>
    <t>Московский</t>
  </si>
  <si>
    <t>Нижегородский</t>
  </si>
  <si>
    <t>Приокский</t>
  </si>
  <si>
    <t>Советский</t>
  </si>
  <si>
    <t>Сормовский</t>
  </si>
  <si>
    <t>ИТОГО</t>
  </si>
  <si>
    <t>Не подлежат аттестации на СЗД</t>
  </si>
  <si>
    <t>Общеобразовательные организации</t>
  </si>
  <si>
    <t>Французский язык</t>
  </si>
  <si>
    <t>Татарский язык</t>
  </si>
  <si>
    <t>Учитель индивидуального обучения</t>
  </si>
  <si>
    <t>Учитель специальных (коррекционных) классов</t>
  </si>
  <si>
    <t>Дошкольные образовательные организации</t>
  </si>
  <si>
    <t>Специалист (инструктор по труду, ИЗО, физкультуре)</t>
  </si>
  <si>
    <t>Учитель-дефектолог</t>
  </si>
  <si>
    <t>3.</t>
  </si>
  <si>
    <t>Организации дополнительного образования</t>
  </si>
  <si>
    <t>Инструктор по физической культуре</t>
  </si>
  <si>
    <t>Специальные (коррекционные ) образовательные учреждения</t>
  </si>
  <si>
    <t>Учитель-предметник</t>
  </si>
  <si>
    <t>Воспитатель ГПД, общежития</t>
  </si>
  <si>
    <t>Аттестованы на квалификационную категорию</t>
  </si>
  <si>
    <t>Аттестованы на СЗД</t>
  </si>
  <si>
    <t>*процент рассчитан от "Аттестованы на квалификационную категорию"</t>
  </si>
  <si>
    <t>Среднее по МОО</t>
  </si>
  <si>
    <t>Общее кол-во педагоги ческих работников</t>
  </si>
  <si>
    <t>Тип учреждения</t>
  </si>
  <si>
    <t>Учитель-дефектолог, учитель-логопед</t>
  </si>
  <si>
    <t>ГБОУ "Кадетская школа-интернат имени Героя Российской Федерации А.Н.Рожкова"</t>
  </si>
  <si>
    <t>ИТОГО по общеобразовательным организациям:</t>
  </si>
  <si>
    <t>Общее        кол-во пед. работни ков</t>
  </si>
  <si>
    <t>ВСЕГО по МОО</t>
  </si>
  <si>
    <t>4.</t>
  </si>
  <si>
    <t xml:space="preserve">ГБОУ "Нижегородский кадетский корпус 
Приволжского федерального округа имени генерала армии Маргелова В.Ф." </t>
  </si>
  <si>
    <t>Другие специалисты:</t>
  </si>
  <si>
    <t>Инструктор-методист (включая старшего)</t>
  </si>
  <si>
    <t>ГБУ ДО "Центр развития творчества детей и юношества Нижегородской области"</t>
  </si>
  <si>
    <t>*процент рассчитан от "Общее кол-во педагогических работников"</t>
  </si>
  <si>
    <t>г.о.Перевозский</t>
  </si>
  <si>
    <t xml:space="preserve">История, обществознание </t>
  </si>
  <si>
    <t>ОРКСЭ, религии России</t>
  </si>
  <si>
    <t>Биология, экология</t>
  </si>
  <si>
    <t>Воспитатель дошк.(включая старшего)</t>
  </si>
  <si>
    <t>Имеют категории</t>
  </si>
  <si>
    <t>ГБПОУ "Шахунский колледж аграрной индустрии"</t>
  </si>
  <si>
    <t>ГБПОУ "Нижегородский технологический техникум"</t>
  </si>
  <si>
    <t>ГБПОУ "Выксунский металлургический колледж"</t>
  </si>
  <si>
    <t>Методист (включая старшего)</t>
  </si>
  <si>
    <t>Среднее по ГБПОУ</t>
  </si>
  <si>
    <t>1.6.</t>
  </si>
  <si>
    <t>г.Воротынский</t>
  </si>
  <si>
    <t>Автозаводский ОУ</t>
  </si>
  <si>
    <t>Автозаводский ДОУ</t>
  </si>
  <si>
    <t>ИТОГО по Детским Домам:</t>
  </si>
  <si>
    <t>ГБОУ "Санаторно-лесная школа"</t>
  </si>
  <si>
    <t>ГБУ ДО "Региональный центр выявления, поддержки и развития способностей и талантов у детей и молодежи "Вега"</t>
  </si>
  <si>
    <t xml:space="preserve">Учитель-логопед  </t>
  </si>
  <si>
    <t>ГБУ ДО Нижегородской области "Центр психолого-педагогической, медицинской и социальной помощи"</t>
  </si>
  <si>
    <t>ГАПОУ "Городецкий Губернский колледж"</t>
  </si>
  <si>
    <t>ГБОУ "Дзержинская специальная коррекционная школа"</t>
  </si>
  <si>
    <t>ГБОУ "Новошинская специальная (коррекционная) школа"</t>
  </si>
  <si>
    <t>ГБОУ "Специальная коррекционная начальная школа - детский сад № 144"</t>
  </si>
  <si>
    <t>ГКОУ "Большемурашкинская коррекционная школа-интернат"</t>
  </si>
  <si>
    <t>ГКОУ "Варнавинская школа-интернат"</t>
  </si>
  <si>
    <t>ГКОУ "Вачская коррекционная школа-интернат"</t>
  </si>
  <si>
    <t>ГКОУ "Ветлужская школа-интернат"</t>
  </si>
  <si>
    <t>ГКОУ "Дивеевская школа-интернат"</t>
  </si>
  <si>
    <t>ГКОУ "Коррекционная школа № 8"</t>
  </si>
  <si>
    <t>ГКОУ "Краснобаковская специальная (коррекционная) школа-интернат"</t>
  </si>
  <si>
    <t>ГКОУ "Кстовская школа-интернат"</t>
  </si>
  <si>
    <t>ГКОУ "Кулебакская специальная коррекционная школа"</t>
  </si>
  <si>
    <t>ГКОУ "Нижегородская школа-интернат № 10"</t>
  </si>
  <si>
    <t>ГКОУ "Починковская коррекционная школа-интернат"</t>
  </si>
  <si>
    <t>ГКОУ "Семеновская школа-интернат"</t>
  </si>
  <si>
    <t>ГКОУ "Специальная (коррекционная) общеобразовательная школа"</t>
  </si>
  <si>
    <t>ГКОУ "Специальная (коррекционная) общеобразовательная школа-интернат"</t>
  </si>
  <si>
    <t>ГКОУ "Сявская коррекционная школа-интернат"</t>
  </si>
  <si>
    <t>ГКОУ "Уренская  коррекционная  школа-интернат"</t>
  </si>
  <si>
    <t>ГКОУ "Чкаловская школа-интернат"</t>
  </si>
  <si>
    <t>ГКОУ "Школа № 107"</t>
  </si>
  <si>
    <t>ГКОУ "Школа № 142"</t>
  </si>
  <si>
    <t>ГКОУ "Школа-интернат № 10"</t>
  </si>
  <si>
    <t>ГКОУ "Школа-интернат № 162"</t>
  </si>
  <si>
    <t>ГКОУ "Школа-интернат № 2"</t>
  </si>
  <si>
    <t>ГКОУ "Школа-интернат № 39"</t>
  </si>
  <si>
    <t>ГКОУ "Школа-интернат № 71"</t>
  </si>
  <si>
    <t>ГКОУ "Школа-интернат № 86"</t>
  </si>
  <si>
    <t>ГКОУ "Школа-интернат № 9 г.Городца"</t>
  </si>
  <si>
    <t>ГКОУ "Школа-интернат № 92"</t>
  </si>
  <si>
    <t>ГКОУ "Школа-интернат для глухих детей"</t>
  </si>
  <si>
    <t>ГКОУ для обучающихся с ограниченными возможностями здоровья "Большекрутовская школа-интернат"</t>
  </si>
  <si>
    <t>ГКОУ для обучающихся с ограниченными возможностями здоровья "Чернухинская школа-интернат"</t>
  </si>
  <si>
    <t>ГКОУ для обучающихся, воспитанников с ограниченными возможностями здоровья "Специальная (коррекционная) школа"</t>
  </si>
  <si>
    <t>ГОО специальные (коррекционные) школы</t>
  </si>
  <si>
    <t>Детские дома</t>
  </si>
  <si>
    <t>ГБДОУ "Детский сад № 10 г.Павлово"</t>
  </si>
  <si>
    <t>ГБДОУ "Детский сад № 17 "Ручеек"</t>
  </si>
  <si>
    <t>ГБДОУ "Детский сад № 3" компенсирующего вида</t>
  </si>
  <si>
    <t>ГБДОУ "Детский сад № 465"</t>
  </si>
  <si>
    <t>ГБДОУ "Детский сад № 56" компенсирующего вида</t>
  </si>
  <si>
    <t>ГБДОУ "Детский сад № 67" компенсирующего вида</t>
  </si>
  <si>
    <t>ГБДОУ "Детский сад № 92" компенсирующего вида</t>
  </si>
  <si>
    <t>ГБДОУ "Детский сад № 94" компенсирующего вида</t>
  </si>
  <si>
    <r>
      <t xml:space="preserve">Дошкольные образовательные организации, </t>
    </r>
    <r>
      <rPr>
        <sz val="9"/>
        <color indexed="8"/>
        <rFont val="Arial Cyr"/>
        <family val="0"/>
      </rPr>
      <t>из них:</t>
    </r>
  </si>
  <si>
    <t>ВСЕГО ПО ДОО:</t>
  </si>
  <si>
    <t>ВСЕГО ПО ООО:</t>
  </si>
  <si>
    <t>ГКОУВУ "Специальная школа № 27 открытого типа"</t>
  </si>
  <si>
    <t>ИТОГО по дошкольным образовательным организациям</t>
  </si>
  <si>
    <t>Спец (коррекц) ОО</t>
  </si>
  <si>
    <t>Профессиональные ОО</t>
  </si>
  <si>
    <t>Общеобразовательные ОО</t>
  </si>
  <si>
    <t>Дошкольные ОО</t>
  </si>
  <si>
    <t>ОО Дополн. образования</t>
  </si>
  <si>
    <t>Тип образовательной организации</t>
  </si>
  <si>
    <t>ИТОГО по организациям дополнительного образования:</t>
  </si>
  <si>
    <t>ГКОУ "Золинская специальная (коррекционная) школа-интернат для детей-сирот и детей, оставшихся без попечения родителей, с ограниченными возможностями здоровья"</t>
  </si>
  <si>
    <t>ВСЕГО ПО ГОО:</t>
  </si>
  <si>
    <t>ВСЕГО ПО ГОО С(К)Ш:</t>
  </si>
  <si>
    <t>ГКОУ "Перевозская коррекционная школа-интернат"</t>
  </si>
  <si>
    <t>ГБПОУ "Кстовский нефтяной техникум им. Б.И. Корнилова"</t>
  </si>
  <si>
    <t xml:space="preserve">ГБПОУ "Павловский автомеханический техникум им. И.И. Лепсе" </t>
  </si>
  <si>
    <t>ГКОУ Богоявленский детский дом</t>
  </si>
  <si>
    <t>ГКОУ Городецкий детский дом</t>
  </si>
  <si>
    <t>ГКОУ Краснобаковский детский дом</t>
  </si>
  <si>
    <t>ГКОУ Либежевский детский дом "Кораблик"</t>
  </si>
  <si>
    <t>ГКОУ Детский дом НиГРЭС</t>
  </si>
  <si>
    <t xml:space="preserve">ГКОУ Дальнеконстантиновский специальный (коррекционный) детский дом </t>
  </si>
  <si>
    <t xml:space="preserve">ГКОУ Дзержинский санаторный детский дом </t>
  </si>
  <si>
    <t xml:space="preserve">ГКОУ Павловский санаторный детский дом </t>
  </si>
  <si>
    <t xml:space="preserve">ГКОУ Таремский  детский дом </t>
  </si>
  <si>
    <t>ГКОУ Первый санаторный детский дом</t>
  </si>
  <si>
    <t xml:space="preserve">ГКОУ Детский дом №3 </t>
  </si>
  <si>
    <t>ГКОУ "Специальная (коррекционная) школа-интернат   № 1 для детей сирот и детей, оставшихся без попечения родителей, с ограниченными возможностями здоровья"</t>
  </si>
  <si>
    <t>ГАПОУ "Перевозский строительный колледж"</t>
  </si>
  <si>
    <t>ГБОУ "Нижегородская кадетская школа"</t>
  </si>
  <si>
    <t>ГКОУ "Санаторная школа-интернат №5"</t>
  </si>
  <si>
    <t>ГБУ ДО "Детский санаторно-оздоровительный образовательный центр "Лазурный"</t>
  </si>
  <si>
    <t>ГБУ ДО "Центр молодежных инженерных и научных компетенций "Кванториум"</t>
  </si>
  <si>
    <t>Мастер УПК, производственного обучения</t>
  </si>
  <si>
    <t>Среднее по С(К)ОШ</t>
  </si>
  <si>
    <t>ГКОУ "Школа-интернат № 65"</t>
  </si>
  <si>
    <t>ГКОУ "Богородская школа № 8"</t>
  </si>
  <si>
    <t>ГКОУ "Школа № 2 г. Павлово"</t>
  </si>
  <si>
    <t xml:space="preserve">Сведения о количестве педагогических работников государственных образовательных организаций, находящихся в ведении министерства образования Нижегородской области, имеющих квалификационные категории и аттестованных на СЗД, по состоянию  на 01.07.2022  </t>
  </si>
  <si>
    <t>Сведения о количестве педагогических работников государственных образовательных организаций, находящихся в ведении министерства образования Нижегородской области, имеющих квалификационные категории и аттестованных на СЗД, по состоянию на 01.07.2022 (по типам организаций и должностям)</t>
  </si>
  <si>
    <t xml:space="preserve">Рейтинг государственных профессиональных организаций, находящихся в ведении министерства образования Нижегородской области, по доле педагогических работников, имеющих квалификационные категории и аттестованных на СЗД, по состоянию  на 01.07.2022 </t>
  </si>
  <si>
    <t xml:space="preserve">Рейтинг государственных профессиональных организаций, находящихся в ведении министерства образования Нижегородской области, по доле педагогических работников, имеющих высшую квалификационную категорию, по состоянию  на 01.07.2022 </t>
  </si>
  <si>
    <t>тренер-преподаватель, учитель-дефектолог</t>
  </si>
  <si>
    <t xml:space="preserve">Концертмейстер (ВК), тифлопедагог </t>
  </si>
  <si>
    <t>Другие специалисты*</t>
  </si>
  <si>
    <t>Рейтинг государственных организаций для детей-сирот и детей, оставшихся без попечения родителей, находящихся в ведении министерства образования Нижегородской области, по доле педагогических работников, имеющих квалификационные категории и аттестованных на СЗД, по состоянию  на 01.07.2022</t>
  </si>
  <si>
    <t>Рейтинг государственных организаций для детей-сирот и детей, оставшихся без попечения родителей, находящихся в ведении министерства образования Нижегородской области, по доле педагогических работников, имеющих высшую квалификационную категорию, по состоянию  на 01.07.2022</t>
  </si>
  <si>
    <t>ГАОУ "Нижегородская областная специальная (коррекционная) школа-интернат для слепых и слабовидящих детей"</t>
  </si>
  <si>
    <t>ГКОУ "Школа № 56"</t>
  </si>
  <si>
    <t>ГКОУ "Школа-интернат № 95"</t>
  </si>
  <si>
    <t>* методист, концертмейстер, руководитель физического воспитания</t>
  </si>
  <si>
    <t>Рейтинг образовательных организаций, осуществляющих образовательную деятельность по адаптивным образовательным программам, находящихся в ведении министерства образования, науки и молодежной политики Нижегородской области, по доле педагогических работников, имеющих высшую квалификационную категорию, по состоянию  на 01.07.2022</t>
  </si>
  <si>
    <t xml:space="preserve">Рейтинг образовательных организаций, осуществляющих образовательную деятельность по адаптивным образовательным программам, находящихся в ведении министерства образования, науки и молодежной политики Нижегородской области, по доле педагогических работников, имеющих квалификационные категории и аттестованных на СЗД, по состоянию  на 01.07.2022 </t>
  </si>
  <si>
    <t xml:space="preserve">Рейтинг государственных общеобразовательных организаций, находящихся в ведении министерства образования, науки и молодежной политики Нижегородской области, по доле  педагогических работников, имеющих квалификационные категории и аттестованных на СЗД, по состоянию на 01.07.2022 </t>
  </si>
  <si>
    <t>* тьютор, учитель-логопед, руководитель физического воспитания</t>
  </si>
  <si>
    <t>Рейтинг государственных дошкольных образовательных организаций, находящихся в ведении министерства образования, науки и молодежной политики Нижегородской области, по доле педагогических работников, имеющих квалификационные категории и аттестованных на СЗД, по состоянию на 01.07.2022</t>
  </si>
  <si>
    <t>ГБУ ДО "Нижегородский центр развития воспитания детей и молодежи "Сфера"</t>
  </si>
  <si>
    <t xml:space="preserve">Рейтинг  организаций дополнительного образования, находящихся в ведении министерства образования, науки и молодежной политики Нижегородской области,по доле педагогических работников, имеющих квалификационные категории и аттестованных на СЗД, по состоянию на 01.07.2022 </t>
  </si>
  <si>
    <t xml:space="preserve">Сведения о  педагогических работниках сферы образования  Нижегородской  области, имеющих квалификационные категории и аттестованных на соответствие занимаемой должности, по состоянию  на 01.07.2022  </t>
  </si>
  <si>
    <t xml:space="preserve">Сведения о количестве педагогических работников муниципальных образовательных организаций Нижегородской области, имеющих квалификационные категории и аттестованных на СЗД, по состоянию  на 01.07.2022 </t>
  </si>
  <si>
    <t xml:space="preserve">Рейтинг муниципальных районов и муниципальных и городских округов Нижегородской области по доле педагогических работников, имеющих высшую квалификационную категорию,                                                                  по состоянию  на 01.07.2022 </t>
  </si>
  <si>
    <t>% рассчитан от общего количества педагогических работников по району, округу</t>
  </si>
  <si>
    <t xml:space="preserve">Рейтинг муниципальных районов и муниципальных и городских округов Нижегородской области по доле педагогических работников, имеющих квалификационные категории и аттестованных на СЗД, по состоянию  на 01.07.2022 </t>
  </si>
  <si>
    <t>Автозаводский</t>
  </si>
  <si>
    <t>Рейтинг муниципальных районов имуниципальных и городских округов Нижегородской области по доле педагогических работников, аттестованных на высшую и первую квалификационные категории, по состоянию  на 01.07.2022</t>
  </si>
  <si>
    <t>Высшая</t>
  </si>
  <si>
    <t>Первая</t>
  </si>
  <si>
    <t>Сведения о количестве педагогических работников муниципальных организаций, осуществляющих образовательную деятельность в Нижегородской области, имеющих квалификационные категории по состоянию  на 01.07.2022 (по типам учреждений и должностям)</t>
  </si>
  <si>
    <t>%**</t>
  </si>
  <si>
    <t>**процент рассчитан от общего количества педагогических работников, подлежащих аттестации на СЗД</t>
  </si>
  <si>
    <t>%***</t>
  </si>
  <si>
    <t>*** процент рассчитан от общего количества педагогических работников</t>
  </si>
  <si>
    <t>процент рассчитан от общего количества педагогических работников по району, округу</t>
  </si>
  <si>
    <t>процент рассчитан от общего количества педагогических работников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</si>
</sst>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\ &quot;₽&quot;"/>
    <numFmt numFmtId="190" formatCode="[$-FC19]d\ mmmm\ yyyy\ &quot;г.&quot;"/>
    <numFmt numFmtId="191" formatCode="#,##0.0"/>
    <numFmt numFmtId="192" formatCode="0.000"/>
  </numFmts>
  <fonts count="71">
    <font>
      <sz val="10"/>
      <name val="Arial"/>
      <family val="0"/>
    </font>
    <font>
      <sz val="10"/>
      <name val="Helv"/>
      <family val="0"/>
    </font>
    <font>
      <sz val="11"/>
      <name val="Arial"/>
      <family val="2"/>
    </font>
    <font>
      <b/>
      <sz val="11"/>
      <color indexed="8"/>
      <name val="Times New Roman"/>
      <family val="1"/>
    </font>
    <font>
      <sz val="9"/>
      <name val="MS Sans Serif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8"/>
      <name val="Times New Roman"/>
      <family val="1"/>
    </font>
    <font>
      <sz val="11"/>
      <color indexed="8"/>
      <name val="Arial Narrow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9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b/>
      <sz val="9"/>
      <name val="Arial Cyr"/>
      <family val="0"/>
    </font>
    <font>
      <b/>
      <sz val="9"/>
      <color indexed="8"/>
      <name val="MS Sans Serif"/>
      <family val="2"/>
    </font>
    <font>
      <sz val="10"/>
      <color indexed="8"/>
      <name val="MS Sans Serif"/>
      <family val="2"/>
    </font>
    <font>
      <b/>
      <sz val="10"/>
      <color indexed="8"/>
      <name val="MS Sans Serif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Times New Roman"/>
      <family val="1"/>
    </font>
    <font>
      <sz val="9"/>
      <color indexed="8"/>
      <name val="Arial"/>
      <family val="2"/>
    </font>
    <font>
      <b/>
      <sz val="9"/>
      <name val="MS Sans Serif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b/>
      <i/>
      <sz val="12"/>
      <color indexed="8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 Cyr"/>
      <family val="0"/>
    </font>
    <font>
      <b/>
      <i/>
      <sz val="12"/>
      <name val="Arial Narrow"/>
      <family val="2"/>
    </font>
    <font>
      <sz val="14"/>
      <color indexed="8"/>
      <name val="Times New Roman"/>
      <family val="1"/>
    </font>
    <font>
      <sz val="10"/>
      <name val="Arial Narrow"/>
      <family val="2"/>
    </font>
    <font>
      <sz val="9"/>
      <color indexed="8"/>
      <name val="MS Sans Serif"/>
      <family val="2"/>
    </font>
    <font>
      <b/>
      <sz val="9"/>
      <color indexed="8"/>
      <name val="Calibri"/>
      <family val="2"/>
    </font>
    <font>
      <b/>
      <sz val="11"/>
      <color indexed="8"/>
      <name val="Arial Narrow"/>
      <family val="2"/>
    </font>
    <font>
      <sz val="10"/>
      <color indexed="8"/>
      <name val="Arial Narrow"/>
      <family val="2"/>
    </font>
    <font>
      <sz val="11"/>
      <name val="Arial Narrow"/>
      <family val="2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24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8" fillId="0" borderId="0" xfId="0" applyFont="1" applyBorder="1" applyAlignment="1">
      <alignment vertical="top" wrapText="1"/>
    </xf>
    <xf numFmtId="0" fontId="1" fillId="0" borderId="0" xfId="0" applyFont="1" applyAlignment="1">
      <alignment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0" xfId="0" applyFont="1" applyFill="1" applyAlignment="1">
      <alignment/>
    </xf>
    <xf numFmtId="188" fontId="12" fillId="0" borderId="10" xfId="0" applyNumberFormat="1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left" vertical="top"/>
    </xf>
    <xf numFmtId="188" fontId="13" fillId="33" borderId="10" xfId="0" applyNumberFormat="1" applyFont="1" applyFill="1" applyBorder="1" applyAlignment="1">
      <alignment horizontal="center" vertical="top" wrapText="1"/>
    </xf>
    <xf numFmtId="0" fontId="12" fillId="0" borderId="11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3" fillId="0" borderId="11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top"/>
    </xf>
    <xf numFmtId="188" fontId="11" fillId="0" borderId="10" xfId="0" applyNumberFormat="1" applyFont="1" applyFill="1" applyBorder="1" applyAlignment="1">
      <alignment horizontal="center" vertical="top"/>
    </xf>
    <xf numFmtId="188" fontId="14" fillId="33" borderId="10" xfId="0" applyNumberFormat="1" applyFont="1" applyFill="1" applyBorder="1" applyAlignment="1">
      <alignment horizontal="center" vertical="top"/>
    </xf>
    <xf numFmtId="0" fontId="12" fillId="0" borderId="10" xfId="0" applyFont="1" applyBorder="1" applyAlignment="1">
      <alignment horizontal="center" vertical="top"/>
    </xf>
    <xf numFmtId="0" fontId="11" fillId="0" borderId="1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horizontal="left" vertical="top" wrapText="1"/>
    </xf>
    <xf numFmtId="0" fontId="14" fillId="33" borderId="10" xfId="0" applyFont="1" applyFill="1" applyBorder="1" applyAlignment="1">
      <alignment horizontal="center" vertical="top"/>
    </xf>
    <xf numFmtId="0" fontId="15" fillId="0" borderId="0" xfId="0" applyFont="1" applyAlignment="1">
      <alignment/>
    </xf>
    <xf numFmtId="0" fontId="14" fillId="33" borderId="10" xfId="0" applyFont="1" applyFill="1" applyBorder="1" applyAlignment="1">
      <alignment horizontal="center" vertical="top" wrapText="1"/>
    </xf>
    <xf numFmtId="188" fontId="14" fillId="33" borderId="10" xfId="0" applyNumberFormat="1" applyFont="1" applyFill="1" applyBorder="1" applyAlignment="1">
      <alignment horizontal="center" vertical="top" wrapText="1"/>
    </xf>
    <xf numFmtId="49" fontId="11" fillId="0" borderId="10" xfId="0" applyNumberFormat="1" applyFont="1" applyFill="1" applyBorder="1" applyAlignment="1">
      <alignment vertical="top" wrapText="1"/>
    </xf>
    <xf numFmtId="49" fontId="11" fillId="0" borderId="10" xfId="0" applyNumberFormat="1" applyFont="1" applyFill="1" applyBorder="1" applyAlignment="1">
      <alignment horizontal="left" vertical="top" wrapText="1"/>
    </xf>
    <xf numFmtId="0" fontId="11" fillId="0" borderId="12" xfId="0" applyFont="1" applyFill="1" applyBorder="1" applyAlignment="1">
      <alignment horizontal="left" vertical="top" wrapText="1"/>
    </xf>
    <xf numFmtId="188" fontId="12" fillId="0" borderId="12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 horizontal="center"/>
    </xf>
    <xf numFmtId="0" fontId="21" fillId="0" borderId="0" xfId="0" applyFont="1" applyAlignment="1">
      <alignment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>
      <alignment horizontal="center" vertical="top" wrapText="1"/>
    </xf>
    <xf numFmtId="188" fontId="11" fillId="0" borderId="12" xfId="0" applyNumberFormat="1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188" fontId="11" fillId="0" borderId="10" xfId="0" applyNumberFormat="1" applyFont="1" applyFill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3" fillId="33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top" wrapText="1"/>
    </xf>
    <xf numFmtId="188" fontId="12" fillId="0" borderId="10" xfId="0" applyNumberFormat="1" applyFont="1" applyBorder="1" applyAlignment="1">
      <alignment horizontal="center" vertical="top"/>
    </xf>
    <xf numFmtId="0" fontId="12" fillId="0" borderId="10" xfId="0" applyFont="1" applyFill="1" applyBorder="1" applyAlignment="1">
      <alignment horizontal="left" vertical="top" wrapText="1"/>
    </xf>
    <xf numFmtId="0" fontId="13" fillId="33" borderId="10" xfId="0" applyFont="1" applyFill="1" applyBorder="1" applyAlignment="1">
      <alignment horizontal="center" vertical="top"/>
    </xf>
    <xf numFmtId="188" fontId="13" fillId="33" borderId="10" xfId="0" applyNumberFormat="1" applyFont="1" applyFill="1" applyBorder="1" applyAlignment="1">
      <alignment horizontal="center" vertical="top"/>
    </xf>
    <xf numFmtId="0" fontId="11" fillId="0" borderId="0" xfId="0" applyFont="1" applyAlignment="1">
      <alignment wrapText="1"/>
    </xf>
    <xf numFmtId="0" fontId="14" fillId="0" borderId="10" xfId="0" applyFont="1" applyFill="1" applyBorder="1" applyAlignment="1">
      <alignment horizontal="right" vertical="top" wrapText="1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0" borderId="10" xfId="0" applyFont="1" applyFill="1" applyBorder="1" applyAlignment="1">
      <alignment horizontal="left" vertical="top"/>
    </xf>
    <xf numFmtId="0" fontId="12" fillId="0" borderId="10" xfId="0" applyFont="1" applyFill="1" applyBorder="1" applyAlignment="1">
      <alignment vertical="top" wrapText="1"/>
    </xf>
    <xf numFmtId="188" fontId="13" fillId="33" borderId="10" xfId="0" applyNumberFormat="1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top" wrapText="1"/>
    </xf>
    <xf numFmtId="0" fontId="22" fillId="0" borderId="0" xfId="0" applyFont="1" applyAlignment="1">
      <alignment/>
    </xf>
    <xf numFmtId="0" fontId="12" fillId="0" borderId="10" xfId="0" applyFont="1" applyBorder="1" applyAlignment="1">
      <alignment horizontal="left" vertical="top"/>
    </xf>
    <xf numFmtId="188" fontId="12" fillId="0" borderId="10" xfId="0" applyNumberFormat="1" applyFont="1" applyFill="1" applyBorder="1" applyAlignment="1">
      <alignment horizontal="center" vertical="top"/>
    </xf>
    <xf numFmtId="188" fontId="13" fillId="33" borderId="10" xfId="0" applyNumberFormat="1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vertical="top" wrapText="1"/>
    </xf>
    <xf numFmtId="0" fontId="11" fillId="0" borderId="12" xfId="0" applyFont="1" applyFill="1" applyBorder="1" applyAlignment="1">
      <alignment horizontal="center" vertical="top"/>
    </xf>
    <xf numFmtId="188" fontId="11" fillId="0" borderId="12" xfId="0" applyNumberFormat="1" applyFont="1" applyFill="1" applyBorder="1" applyAlignment="1">
      <alignment horizontal="center" vertical="top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1" fontId="23" fillId="0" borderId="11" xfId="0" applyNumberFormat="1" applyFont="1" applyFill="1" applyBorder="1" applyAlignment="1">
      <alignment horizontal="center" vertical="top" wrapText="1"/>
    </xf>
    <xf numFmtId="188" fontId="23" fillId="0" borderId="11" xfId="0" applyNumberFormat="1" applyFont="1" applyFill="1" applyBorder="1" applyAlignment="1">
      <alignment horizontal="center" vertical="top" wrapText="1"/>
    </xf>
    <xf numFmtId="188" fontId="23" fillId="0" borderId="16" xfId="0" applyNumberFormat="1" applyFont="1" applyFill="1" applyBorder="1" applyAlignment="1">
      <alignment horizontal="center" vertical="top" wrapText="1"/>
    </xf>
    <xf numFmtId="188" fontId="24" fillId="34" borderId="11" xfId="0" applyNumberFormat="1" applyFont="1" applyFill="1" applyBorder="1" applyAlignment="1">
      <alignment horizontal="center" vertical="top" wrapText="1"/>
    </xf>
    <xf numFmtId="188" fontId="24" fillId="34" borderId="16" xfId="0" applyNumberFormat="1" applyFont="1" applyFill="1" applyBorder="1" applyAlignment="1">
      <alignment horizontal="center" vertical="top" wrapText="1"/>
    </xf>
    <xf numFmtId="0" fontId="27" fillId="34" borderId="11" xfId="0" applyFont="1" applyFill="1" applyBorder="1" applyAlignment="1">
      <alignment horizontal="center"/>
    </xf>
    <xf numFmtId="188" fontId="27" fillId="34" borderId="11" xfId="0" applyNumberFormat="1" applyFont="1" applyFill="1" applyBorder="1" applyAlignment="1">
      <alignment horizontal="center"/>
    </xf>
    <xf numFmtId="0" fontId="30" fillId="0" borderId="0" xfId="0" applyFont="1" applyAlignment="1">
      <alignment/>
    </xf>
    <xf numFmtId="0" fontId="24" fillId="33" borderId="11" xfId="0" applyFont="1" applyFill="1" applyBorder="1" applyAlignment="1">
      <alignment horizontal="center" vertical="center" wrapText="1"/>
    </xf>
    <xf numFmtId="0" fontId="24" fillId="33" borderId="16" xfId="0" applyFont="1" applyFill="1" applyBorder="1" applyAlignment="1">
      <alignment horizontal="center" vertical="center" wrapText="1"/>
    </xf>
    <xf numFmtId="0" fontId="26" fillId="0" borderId="0" xfId="0" applyFont="1" applyAlignment="1">
      <alignment/>
    </xf>
    <xf numFmtId="0" fontId="31" fillId="0" borderId="0" xfId="0" applyFont="1" applyAlignment="1">
      <alignment/>
    </xf>
    <xf numFmtId="0" fontId="13" fillId="0" borderId="17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left" vertical="top" wrapText="1"/>
    </xf>
    <xf numFmtId="0" fontId="21" fillId="0" borderId="0" xfId="0" applyFont="1" applyBorder="1" applyAlignment="1">
      <alignment/>
    </xf>
    <xf numFmtId="0" fontId="12" fillId="0" borderId="17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top"/>
    </xf>
    <xf numFmtId="0" fontId="12" fillId="0" borderId="10" xfId="0" applyFont="1" applyFill="1" applyBorder="1" applyAlignment="1">
      <alignment horizontal="center" vertical="top" wrapText="1"/>
    </xf>
    <xf numFmtId="0" fontId="11" fillId="0" borderId="10" xfId="0" applyFont="1" applyBorder="1" applyAlignment="1">
      <alignment vertical="top"/>
    </xf>
    <xf numFmtId="0" fontId="33" fillId="0" borderId="0" xfId="0" applyFont="1" applyAlignment="1">
      <alignment/>
    </xf>
    <xf numFmtId="0" fontId="11" fillId="0" borderId="10" xfId="0" applyFont="1" applyFill="1" applyBorder="1" applyAlignment="1">
      <alignment/>
    </xf>
    <xf numFmtId="0" fontId="7" fillId="0" borderId="0" xfId="0" applyFont="1" applyAlignment="1">
      <alignment horizontal="left"/>
    </xf>
    <xf numFmtId="0" fontId="32" fillId="0" borderId="0" xfId="0" applyFont="1" applyAlignment="1">
      <alignment/>
    </xf>
    <xf numFmtId="0" fontId="8" fillId="0" borderId="11" xfId="0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vertical="center" wrapText="1"/>
    </xf>
    <xf numFmtId="188" fontId="12" fillId="0" borderId="10" xfId="0" applyNumberFormat="1" applyFont="1" applyBorder="1" applyAlignment="1">
      <alignment horizontal="center" vertical="top" wrapText="1"/>
    </xf>
    <xf numFmtId="0" fontId="13" fillId="33" borderId="10" xfId="0" applyFont="1" applyFill="1" applyBorder="1" applyAlignment="1">
      <alignment vertical="top"/>
    </xf>
    <xf numFmtId="0" fontId="13" fillId="33" borderId="10" xfId="0" applyFont="1" applyFill="1" applyBorder="1" applyAlignment="1">
      <alignment horizontal="right" vertical="top" wrapText="1"/>
    </xf>
    <xf numFmtId="0" fontId="11" fillId="0" borderId="18" xfId="0" applyFont="1" applyFill="1" applyBorder="1" applyAlignment="1">
      <alignment horizontal="left" vertical="top"/>
    </xf>
    <xf numFmtId="0" fontId="11" fillId="0" borderId="10" xfId="0" applyFont="1" applyBorder="1" applyAlignment="1">
      <alignment horizontal="left" vertical="top"/>
    </xf>
    <xf numFmtId="188" fontId="12" fillId="0" borderId="19" xfId="0" applyNumberFormat="1" applyFont="1" applyFill="1" applyBorder="1" applyAlignment="1">
      <alignment horizontal="center" vertical="top" wrapText="1"/>
    </xf>
    <xf numFmtId="188" fontId="13" fillId="33" borderId="20" xfId="0" applyNumberFormat="1" applyFont="1" applyFill="1" applyBorder="1" applyAlignment="1">
      <alignment horizontal="center" vertical="top" wrapText="1"/>
    </xf>
    <xf numFmtId="0" fontId="12" fillId="0" borderId="21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31" fillId="0" borderId="0" xfId="0" applyFont="1" applyAlignment="1">
      <alignment wrapText="1"/>
    </xf>
    <xf numFmtId="0" fontId="36" fillId="0" borderId="0" xfId="0" applyFont="1" applyAlignment="1">
      <alignment/>
    </xf>
    <xf numFmtId="0" fontId="35" fillId="0" borderId="0" xfId="0" applyFont="1" applyAlignment="1">
      <alignment horizontal="left" vertical="top" wrapText="1"/>
    </xf>
    <xf numFmtId="0" fontId="12" fillId="0" borderId="12" xfId="0" applyFont="1" applyBorder="1" applyAlignment="1">
      <alignment horizontal="center"/>
    </xf>
    <xf numFmtId="0" fontId="11" fillId="0" borderId="10" xfId="0" applyFont="1" applyBorder="1" applyAlignment="1">
      <alignment horizontal="center" vertical="top"/>
    </xf>
    <xf numFmtId="188" fontId="11" fillId="0" borderId="10" xfId="0" applyNumberFormat="1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 wrapText="1"/>
    </xf>
    <xf numFmtId="188" fontId="11" fillId="0" borderId="10" xfId="0" applyNumberFormat="1" applyFont="1" applyBorder="1" applyAlignment="1">
      <alignment horizontal="center" vertical="top" wrapText="1"/>
    </xf>
    <xf numFmtId="0" fontId="14" fillId="0" borderId="10" xfId="0" applyFont="1" applyFill="1" applyBorder="1" applyAlignment="1">
      <alignment horizontal="right" vertical="top"/>
    </xf>
    <xf numFmtId="0" fontId="12" fillId="0" borderId="22" xfId="0" applyFont="1" applyFill="1" applyBorder="1" applyAlignment="1">
      <alignment horizontal="center" vertical="center" wrapText="1"/>
    </xf>
    <xf numFmtId="188" fontId="13" fillId="33" borderId="12" xfId="0" applyNumberFormat="1" applyFont="1" applyFill="1" applyBorder="1" applyAlignment="1">
      <alignment horizontal="center"/>
    </xf>
    <xf numFmtId="0" fontId="13" fillId="33" borderId="12" xfId="0" applyFont="1" applyFill="1" applyBorder="1" applyAlignment="1">
      <alignment horizontal="center"/>
    </xf>
    <xf numFmtId="188" fontId="1" fillId="0" borderId="0" xfId="0" applyNumberFormat="1" applyFont="1" applyAlignment="1">
      <alignment/>
    </xf>
    <xf numFmtId="0" fontId="11" fillId="0" borderId="18" xfId="0" applyFont="1" applyFill="1" applyBorder="1" applyAlignment="1">
      <alignment vertical="top" wrapText="1"/>
    </xf>
    <xf numFmtId="0" fontId="23" fillId="33" borderId="22" xfId="0" applyFont="1" applyFill="1" applyBorder="1" applyAlignment="1">
      <alignment horizontal="center" vertical="center" wrapText="1"/>
    </xf>
    <xf numFmtId="0" fontId="23" fillId="0" borderId="22" xfId="0" applyFont="1" applyBorder="1" applyAlignment="1">
      <alignment/>
    </xf>
    <xf numFmtId="0" fontId="23" fillId="33" borderId="11" xfId="0" applyFont="1" applyFill="1" applyBorder="1" applyAlignment="1">
      <alignment horizontal="center" vertical="top" wrapText="1"/>
    </xf>
    <xf numFmtId="0" fontId="23" fillId="0" borderId="11" xfId="0" applyFont="1" applyFill="1" applyBorder="1" applyAlignment="1">
      <alignment horizontal="center" vertical="top" wrapText="1"/>
    </xf>
    <xf numFmtId="0" fontId="26" fillId="33" borderId="11" xfId="0" applyFont="1" applyFill="1" applyBorder="1" applyAlignment="1">
      <alignment horizontal="center" vertical="top" wrapText="1"/>
    </xf>
    <xf numFmtId="0" fontId="23" fillId="0" borderId="11" xfId="0" applyFont="1" applyBorder="1" applyAlignment="1">
      <alignment horizontal="center" vertical="top" wrapText="1"/>
    </xf>
    <xf numFmtId="188" fontId="23" fillId="0" borderId="11" xfId="0" applyNumberFormat="1" applyFont="1" applyBorder="1" applyAlignment="1">
      <alignment horizontal="center" vertical="top" wrapText="1"/>
    </xf>
    <xf numFmtId="0" fontId="23" fillId="0" borderId="11" xfId="0" applyNumberFormat="1" applyFont="1" applyFill="1" applyBorder="1" applyAlignment="1">
      <alignment horizontal="center" vertical="top" wrapText="1"/>
    </xf>
    <xf numFmtId="0" fontId="27" fillId="34" borderId="11" xfId="0" applyFont="1" applyFill="1" applyBorder="1" applyAlignment="1">
      <alignment horizontal="center" vertical="top" wrapText="1"/>
    </xf>
    <xf numFmtId="1" fontId="24" fillId="34" borderId="11" xfId="0" applyNumberFormat="1" applyFont="1" applyFill="1" applyBorder="1" applyAlignment="1">
      <alignment horizontal="center" vertical="top" wrapText="1"/>
    </xf>
    <xf numFmtId="188" fontId="26" fillId="0" borderId="11" xfId="0" applyNumberFormat="1" applyFont="1" applyBorder="1" applyAlignment="1">
      <alignment horizontal="center" vertical="top" wrapText="1"/>
    </xf>
    <xf numFmtId="0" fontId="27" fillId="33" borderId="11" xfId="0" applyFont="1" applyFill="1" applyBorder="1" applyAlignment="1">
      <alignment horizontal="center"/>
    </xf>
    <xf numFmtId="188" fontId="27" fillId="33" borderId="11" xfId="0" applyNumberFormat="1" applyFont="1" applyFill="1" applyBorder="1" applyAlignment="1">
      <alignment horizontal="center"/>
    </xf>
    <xf numFmtId="2" fontId="26" fillId="0" borderId="11" xfId="0" applyNumberFormat="1" applyFont="1" applyFill="1" applyBorder="1" applyAlignment="1">
      <alignment horizontal="left" vertical="top" wrapText="1"/>
    </xf>
    <xf numFmtId="0" fontId="21" fillId="0" borderId="0" xfId="0" applyFont="1" applyAlignment="1">
      <alignment vertical="top" wrapText="1"/>
    </xf>
    <xf numFmtId="0" fontId="10" fillId="0" borderId="0" xfId="0" applyFont="1" applyAlignment="1">
      <alignment vertical="top" wrapText="1"/>
    </xf>
    <xf numFmtId="0" fontId="10" fillId="0" borderId="0" xfId="0" applyFont="1" applyFill="1" applyAlignment="1">
      <alignment vertical="top" wrapText="1"/>
    </xf>
    <xf numFmtId="0" fontId="1" fillId="0" borderId="0" xfId="0" applyFont="1" applyAlignment="1">
      <alignment vertical="top" wrapText="1"/>
    </xf>
    <xf numFmtId="188" fontId="27" fillId="34" borderId="11" xfId="0" applyNumberFormat="1" applyFont="1" applyFill="1" applyBorder="1" applyAlignment="1">
      <alignment horizontal="center" vertical="top" wrapText="1"/>
    </xf>
    <xf numFmtId="0" fontId="13" fillId="0" borderId="22" xfId="0" applyFont="1" applyFill="1" applyBorder="1" applyAlignment="1">
      <alignment horizontal="center" vertical="center" wrapText="1"/>
    </xf>
    <xf numFmtId="0" fontId="27" fillId="33" borderId="11" xfId="0" applyFont="1" applyFill="1" applyBorder="1" applyAlignment="1">
      <alignment horizontal="center" vertical="top" wrapText="1"/>
    </xf>
    <xf numFmtId="188" fontId="27" fillId="33" borderId="11" xfId="0" applyNumberFormat="1" applyFont="1" applyFill="1" applyBorder="1" applyAlignment="1">
      <alignment horizontal="center" vertical="top" wrapText="1"/>
    </xf>
    <xf numFmtId="0" fontId="11" fillId="35" borderId="10" xfId="0" applyFont="1" applyFill="1" applyBorder="1" applyAlignment="1">
      <alignment horizontal="left" vertical="top"/>
    </xf>
    <xf numFmtId="0" fontId="12" fillId="35" borderId="10" xfId="0" applyFont="1" applyFill="1" applyBorder="1" applyAlignment="1">
      <alignment horizontal="center" vertical="top" wrapText="1"/>
    </xf>
    <xf numFmtId="188" fontId="12" fillId="35" borderId="10" xfId="0" applyNumberFormat="1" applyFont="1" applyFill="1" applyBorder="1" applyAlignment="1">
      <alignment horizontal="center" vertical="top" wrapText="1"/>
    </xf>
    <xf numFmtId="0" fontId="12" fillId="35" borderId="12" xfId="0" applyFont="1" applyFill="1" applyBorder="1" applyAlignment="1">
      <alignment horizontal="center"/>
    </xf>
    <xf numFmtId="0" fontId="10" fillId="35" borderId="0" xfId="0" applyFont="1" applyFill="1" applyAlignment="1">
      <alignment/>
    </xf>
    <xf numFmtId="188" fontId="13" fillId="36" borderId="12" xfId="0" applyNumberFormat="1" applyFont="1" applyFill="1" applyBorder="1" applyAlignment="1">
      <alignment horizontal="center"/>
    </xf>
    <xf numFmtId="188" fontId="13" fillId="36" borderId="10" xfId="0" applyNumberFormat="1" applyFont="1" applyFill="1" applyBorder="1" applyAlignment="1">
      <alignment horizontal="center" vertical="top"/>
    </xf>
    <xf numFmtId="188" fontId="13" fillId="36" borderId="10" xfId="0" applyNumberFormat="1" applyFont="1" applyFill="1" applyBorder="1" applyAlignment="1">
      <alignment horizontal="center" vertical="top" wrapText="1"/>
    </xf>
    <xf numFmtId="188" fontId="13" fillId="36" borderId="12" xfId="0" applyNumberFormat="1" applyFont="1" applyFill="1" applyBorder="1" applyAlignment="1">
      <alignment horizontal="center" vertical="top" wrapText="1"/>
    </xf>
    <xf numFmtId="188" fontId="13" fillId="0" borderId="10" xfId="0" applyNumberFormat="1" applyFont="1" applyFill="1" applyBorder="1" applyAlignment="1">
      <alignment horizontal="right" vertical="top" wrapText="1"/>
    </xf>
    <xf numFmtId="188" fontId="14" fillId="0" borderId="10" xfId="0" applyNumberFormat="1" applyFont="1" applyFill="1" applyBorder="1" applyAlignment="1">
      <alignment horizontal="right" vertical="top" wrapText="1"/>
    </xf>
    <xf numFmtId="0" fontId="22" fillId="0" borderId="0" xfId="0" applyFont="1" applyAlignment="1">
      <alignment horizontal="right"/>
    </xf>
    <xf numFmtId="0" fontId="35" fillId="0" borderId="0" xfId="0" applyFont="1" applyFill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2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7" fillId="0" borderId="10" xfId="0" applyFont="1" applyFill="1" applyBorder="1" applyAlignment="1">
      <alignment horizontal="left" vertical="top"/>
    </xf>
    <xf numFmtId="0" fontId="26" fillId="0" borderId="11" xfId="0" applyFont="1" applyFill="1" applyBorder="1" applyAlignment="1">
      <alignment horizontal="center" vertical="top" wrapText="1"/>
    </xf>
    <xf numFmtId="188" fontId="26" fillId="0" borderId="11" xfId="0" applyNumberFormat="1" applyFont="1" applyFill="1" applyBorder="1" applyAlignment="1">
      <alignment horizontal="center" vertical="top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top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top" wrapText="1"/>
    </xf>
    <xf numFmtId="0" fontId="14" fillId="33" borderId="18" xfId="0" applyFont="1" applyFill="1" applyBorder="1" applyAlignment="1">
      <alignment horizontal="center" vertical="top" wrapText="1"/>
    </xf>
    <xf numFmtId="0" fontId="14" fillId="33" borderId="32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13" fillId="0" borderId="33" xfId="0" applyFont="1" applyFill="1" applyBorder="1" applyAlignment="1">
      <alignment horizontal="center" vertical="center" wrapText="1"/>
    </xf>
    <xf numFmtId="0" fontId="35" fillId="0" borderId="0" xfId="0" applyFont="1" applyBorder="1" applyAlignment="1">
      <alignment horizontal="left" vertical="top" wrapText="1"/>
    </xf>
    <xf numFmtId="0" fontId="13" fillId="33" borderId="10" xfId="0" applyFont="1" applyFill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35" fillId="0" borderId="0" xfId="0" applyFont="1" applyBorder="1" applyAlignment="1">
      <alignment horizontal="left" vertical="top" wrapText="1"/>
    </xf>
    <xf numFmtId="0" fontId="35" fillId="0" borderId="0" xfId="0" applyFont="1" applyFill="1" applyBorder="1" applyAlignment="1">
      <alignment horizontal="left" vertical="top" wrapText="1"/>
    </xf>
    <xf numFmtId="0" fontId="14" fillId="33" borderId="10" xfId="0" applyFont="1" applyFill="1" applyBorder="1" applyAlignment="1">
      <alignment horizontal="center" vertical="top"/>
    </xf>
    <xf numFmtId="0" fontId="13" fillId="0" borderId="10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top" wrapText="1"/>
    </xf>
    <xf numFmtId="0" fontId="12" fillId="0" borderId="33" xfId="0" applyFont="1" applyFill="1" applyBorder="1" applyAlignment="1">
      <alignment horizontal="center" vertical="top" wrapText="1"/>
    </xf>
    <xf numFmtId="0" fontId="12" fillId="0" borderId="26" xfId="0" applyFont="1" applyFill="1" applyBorder="1" applyAlignment="1">
      <alignment horizontal="center" vertical="top" wrapText="1"/>
    </xf>
    <xf numFmtId="0" fontId="13" fillId="0" borderId="33" xfId="0" applyFont="1" applyFill="1" applyBorder="1" applyAlignment="1">
      <alignment horizontal="center" vertical="top" wrapText="1"/>
    </xf>
    <xf numFmtId="0" fontId="13" fillId="0" borderId="26" xfId="0" applyFont="1" applyFill="1" applyBorder="1" applyAlignment="1">
      <alignment horizontal="center" vertical="top" wrapText="1"/>
    </xf>
    <xf numFmtId="0" fontId="13" fillId="33" borderId="18" xfId="0" applyFont="1" applyFill="1" applyBorder="1" applyAlignment="1">
      <alignment horizontal="center" vertical="center" wrapText="1"/>
    </xf>
    <xf numFmtId="0" fontId="13" fillId="33" borderId="32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top" wrapText="1"/>
    </xf>
    <xf numFmtId="0" fontId="13" fillId="33" borderId="18" xfId="0" applyFont="1" applyFill="1" applyBorder="1" applyAlignment="1">
      <alignment horizontal="center" vertical="top" wrapText="1"/>
    </xf>
    <xf numFmtId="0" fontId="13" fillId="33" borderId="32" xfId="0" applyFont="1" applyFill="1" applyBorder="1" applyAlignment="1">
      <alignment horizontal="center" vertical="top" wrapText="1"/>
    </xf>
    <xf numFmtId="0" fontId="24" fillId="33" borderId="11" xfId="0" applyFont="1" applyFill="1" applyBorder="1" applyAlignment="1">
      <alignment horizontal="center" vertical="center" wrapText="1"/>
    </xf>
    <xf numFmtId="0" fontId="24" fillId="33" borderId="16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top" wrapText="1"/>
    </xf>
    <xf numFmtId="0" fontId="23" fillId="0" borderId="11" xfId="0" applyFont="1" applyFill="1" applyBorder="1" applyAlignment="1">
      <alignment horizontal="center" vertical="top" wrapText="1"/>
    </xf>
    <xf numFmtId="0" fontId="27" fillId="34" borderId="11" xfId="0" applyFont="1" applyFill="1" applyBorder="1" applyAlignment="1">
      <alignment horizontal="center" vertical="top" wrapText="1"/>
    </xf>
    <xf numFmtId="0" fontId="28" fillId="34" borderId="11" xfId="0" applyFont="1" applyFill="1" applyBorder="1" applyAlignment="1">
      <alignment horizontal="center" vertical="top" wrapText="1"/>
    </xf>
    <xf numFmtId="0" fontId="29" fillId="0" borderId="11" xfId="0" applyFont="1" applyBorder="1" applyAlignment="1">
      <alignment horizontal="center" vertical="top" wrapText="1"/>
    </xf>
    <xf numFmtId="0" fontId="26" fillId="0" borderId="11" xfId="0" applyFont="1" applyBorder="1" applyAlignment="1">
      <alignment horizontal="center" vertical="top" wrapText="1"/>
    </xf>
    <xf numFmtId="0" fontId="27" fillId="34" borderId="11" xfId="0" applyFont="1" applyFill="1" applyBorder="1" applyAlignment="1">
      <alignment horizontal="center"/>
    </xf>
    <xf numFmtId="0" fontId="26" fillId="34" borderId="11" xfId="0" applyFont="1" applyFill="1" applyBorder="1" applyAlignment="1">
      <alignment horizontal="center"/>
    </xf>
    <xf numFmtId="0" fontId="29" fillId="33" borderId="16" xfId="0" applyFont="1" applyFill="1" applyBorder="1" applyAlignment="1">
      <alignment horizontal="center"/>
    </xf>
    <xf numFmtId="0" fontId="26" fillId="33" borderId="23" xfId="0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0" fontId="20" fillId="0" borderId="29" xfId="0" applyFont="1" applyBorder="1" applyAlignment="1">
      <alignment horizontal="center" vertical="top" wrapText="1"/>
    </xf>
    <xf numFmtId="0" fontId="24" fillId="33" borderId="23" xfId="0" applyFont="1" applyFill="1" applyBorder="1" applyAlignment="1">
      <alignment horizontal="center" vertical="center" wrapText="1"/>
    </xf>
    <xf numFmtId="0" fontId="24" fillId="33" borderId="11" xfId="0" applyFont="1" applyFill="1" applyBorder="1" applyAlignment="1">
      <alignment horizontal="center" wrapText="1"/>
    </xf>
    <xf numFmtId="0" fontId="29" fillId="33" borderId="16" xfId="0" applyFont="1" applyFill="1" applyBorder="1" applyAlignment="1">
      <alignment horizontal="center" vertical="top" wrapText="1"/>
    </xf>
    <xf numFmtId="0" fontId="26" fillId="33" borderId="23" xfId="0" applyFont="1" applyFill="1" applyBorder="1" applyAlignment="1">
      <alignment horizontal="center" vertical="top" wrapText="1"/>
    </xf>
    <xf numFmtId="0" fontId="29" fillId="0" borderId="16" xfId="0" applyFont="1" applyBorder="1" applyAlignment="1">
      <alignment horizontal="center" vertical="top" wrapText="1"/>
    </xf>
    <xf numFmtId="0" fontId="26" fillId="0" borderId="24" xfId="0" applyFont="1" applyBorder="1" applyAlignment="1">
      <alignment horizontal="center" vertical="top" wrapText="1"/>
    </xf>
    <xf numFmtId="0" fontId="26" fillId="0" borderId="23" xfId="0" applyFont="1" applyBorder="1" applyAlignment="1">
      <alignment horizontal="center" vertical="top" wrapText="1"/>
    </xf>
    <xf numFmtId="0" fontId="27" fillId="34" borderId="16" xfId="0" applyFont="1" applyFill="1" applyBorder="1" applyAlignment="1">
      <alignment horizontal="center" vertical="top" wrapText="1"/>
    </xf>
    <xf numFmtId="0" fontId="26" fillId="34" borderId="23" xfId="0" applyFont="1" applyFill="1" applyBorder="1" applyAlignment="1">
      <alignment horizontal="center" vertical="top" wrapText="1"/>
    </xf>
    <xf numFmtId="0" fontId="24" fillId="33" borderId="24" xfId="0" applyFont="1" applyFill="1" applyBorder="1" applyAlignment="1">
      <alignment horizontal="center" vertical="center" wrapText="1"/>
    </xf>
    <xf numFmtId="0" fontId="24" fillId="33" borderId="25" xfId="0" applyFont="1" applyFill="1" applyBorder="1" applyAlignment="1">
      <alignment horizontal="center" vertical="center" wrapText="1"/>
    </xf>
    <xf numFmtId="0" fontId="24" fillId="33" borderId="26" xfId="0" applyFont="1" applyFill="1" applyBorder="1" applyAlignment="1">
      <alignment horizontal="center" vertical="center" wrapText="1"/>
    </xf>
    <xf numFmtId="0" fontId="24" fillId="33" borderId="27" xfId="0" applyFont="1" applyFill="1" applyBorder="1" applyAlignment="1">
      <alignment horizontal="center" vertical="center" wrapText="1"/>
    </xf>
    <xf numFmtId="0" fontId="24" fillId="33" borderId="28" xfId="0" applyFont="1" applyFill="1" applyBorder="1" applyAlignment="1">
      <alignment horizontal="center" vertical="center" wrapText="1"/>
    </xf>
    <xf numFmtId="0" fontId="25" fillId="0" borderId="27" xfId="0" applyFont="1" applyFill="1" applyBorder="1" applyAlignment="1">
      <alignment horizontal="center" vertical="top" wrapText="1"/>
    </xf>
    <xf numFmtId="0" fontId="23" fillId="0" borderId="29" xfId="0" applyFont="1" applyFill="1" applyBorder="1" applyAlignment="1">
      <alignment horizontal="center" vertical="top" wrapText="1"/>
    </xf>
    <xf numFmtId="0" fontId="23" fillId="0" borderId="28" xfId="0" applyFont="1" applyFill="1" applyBorder="1" applyAlignment="1">
      <alignment horizontal="center" vertical="top" wrapText="1"/>
    </xf>
    <xf numFmtId="0" fontId="20" fillId="0" borderId="0" xfId="0" applyFont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13" fillId="33" borderId="18" xfId="0" applyFont="1" applyFill="1" applyBorder="1" applyAlignment="1">
      <alignment horizontal="right" vertical="top" wrapText="1"/>
    </xf>
    <xf numFmtId="0" fontId="13" fillId="33" borderId="32" xfId="0" applyFont="1" applyFill="1" applyBorder="1" applyAlignment="1">
      <alignment horizontal="right" vertical="top" wrapText="1"/>
    </xf>
    <xf numFmtId="0" fontId="13" fillId="0" borderId="10" xfId="0" applyFont="1" applyFill="1" applyBorder="1" applyAlignment="1">
      <alignment horizontal="left" vertical="top" wrapText="1"/>
    </xf>
    <xf numFmtId="0" fontId="13" fillId="0" borderId="21" xfId="0" applyFont="1" applyFill="1" applyBorder="1" applyAlignment="1">
      <alignment horizontal="left" vertical="top" wrapText="1"/>
    </xf>
    <xf numFmtId="0" fontId="14" fillId="0" borderId="18" xfId="0" applyFont="1" applyBorder="1" applyAlignment="1">
      <alignment horizontal="right" vertical="top"/>
    </xf>
    <xf numFmtId="0" fontId="14" fillId="0" borderId="32" xfId="0" applyFont="1" applyBorder="1" applyAlignment="1">
      <alignment horizontal="right" vertical="top"/>
    </xf>
    <xf numFmtId="0" fontId="1" fillId="0" borderId="0" xfId="0" applyFont="1" applyAlignment="1">
      <alignment/>
    </xf>
    <xf numFmtId="0" fontId="21" fillId="0" borderId="25" xfId="0" applyFont="1" applyBorder="1" applyAlignment="1">
      <alignment horizontal="center" vertical="top"/>
    </xf>
    <xf numFmtId="0" fontId="21" fillId="0" borderId="26" xfId="0" applyFont="1" applyBorder="1" applyAlignment="1">
      <alignment horizontal="center" vertical="top"/>
    </xf>
    <xf numFmtId="0" fontId="21" fillId="0" borderId="27" xfId="0" applyFont="1" applyBorder="1" applyAlignment="1">
      <alignment horizontal="center" vertical="top"/>
    </xf>
    <xf numFmtId="0" fontId="21" fillId="0" borderId="28" xfId="0" applyFont="1" applyBorder="1" applyAlignment="1">
      <alignment horizontal="center" vertical="top"/>
    </xf>
    <xf numFmtId="0" fontId="14" fillId="0" borderId="18" xfId="0" applyFont="1" applyFill="1" applyBorder="1" applyAlignment="1">
      <alignment horizontal="center" vertical="top"/>
    </xf>
    <xf numFmtId="0" fontId="14" fillId="0" borderId="34" xfId="0" applyFont="1" applyFill="1" applyBorder="1" applyAlignment="1">
      <alignment horizontal="center" vertical="top"/>
    </xf>
    <xf numFmtId="0" fontId="14" fillId="0" borderId="32" xfId="0" applyFont="1" applyFill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</sheetPr>
  <dimension ref="A1:N157"/>
  <sheetViews>
    <sheetView zoomScale="106" zoomScaleNormal="106" zoomScalePageLayoutView="0" workbookViewId="0" topLeftCell="A1">
      <pane ySplit="4" topLeftCell="A135" activePane="bottomLeft" state="frozen"/>
      <selection pane="topLeft" activeCell="A1" sqref="A1"/>
      <selection pane="bottomLeft" activeCell="A1" sqref="A1:M146"/>
    </sheetView>
  </sheetViews>
  <sheetFormatPr defaultColWidth="9.140625" defaultRowHeight="12.75"/>
  <cols>
    <col min="1" max="1" width="3.8515625" style="3" customWidth="1"/>
    <col min="2" max="2" width="35.140625" style="3" customWidth="1"/>
    <col min="3" max="3" width="7.421875" style="3" customWidth="1"/>
    <col min="4" max="4" width="5.28125" style="3" customWidth="1"/>
    <col min="5" max="5" width="6.00390625" style="3" customWidth="1"/>
    <col min="6" max="11" width="5.28125" style="3" customWidth="1"/>
    <col min="12" max="12" width="5.8515625" style="3" customWidth="1"/>
    <col min="13" max="13" width="6.8515625" style="3" customWidth="1"/>
    <col min="14" max="14" width="9.140625" style="158" customWidth="1"/>
    <col min="15" max="16384" width="9.140625" style="3" customWidth="1"/>
  </cols>
  <sheetData>
    <row r="1" spans="1:14" s="1" customFormat="1" ht="43.5" customHeight="1">
      <c r="A1" s="169" t="s">
        <v>343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55"/>
    </row>
    <row r="2" spans="1:14" s="2" customFormat="1" ht="30" customHeight="1">
      <c r="A2" s="170" t="s">
        <v>0</v>
      </c>
      <c r="B2" s="170" t="s">
        <v>117</v>
      </c>
      <c r="C2" s="171" t="s">
        <v>230</v>
      </c>
      <c r="D2" s="165" t="s">
        <v>107</v>
      </c>
      <c r="E2" s="166"/>
      <c r="F2" s="162" t="s">
        <v>1</v>
      </c>
      <c r="G2" s="164"/>
      <c r="H2" s="164"/>
      <c r="I2" s="164"/>
      <c r="J2" s="164"/>
      <c r="K2" s="163"/>
      <c r="L2" s="165" t="s">
        <v>108</v>
      </c>
      <c r="M2" s="166"/>
      <c r="N2" s="10"/>
    </row>
    <row r="3" spans="1:14" s="2" customFormat="1" ht="32.25" customHeight="1">
      <c r="A3" s="170"/>
      <c r="B3" s="170"/>
      <c r="C3" s="172"/>
      <c r="D3" s="167"/>
      <c r="E3" s="168"/>
      <c r="F3" s="162" t="s">
        <v>2</v>
      </c>
      <c r="G3" s="163"/>
      <c r="H3" s="162" t="s">
        <v>3</v>
      </c>
      <c r="I3" s="163"/>
      <c r="J3" s="162" t="s">
        <v>4</v>
      </c>
      <c r="K3" s="163"/>
      <c r="L3" s="167"/>
      <c r="M3" s="168"/>
      <c r="N3" s="10"/>
    </row>
    <row r="4" spans="1:14" s="2" customFormat="1" ht="27" customHeight="1">
      <c r="A4" s="170"/>
      <c r="B4" s="170"/>
      <c r="C4" s="173"/>
      <c r="D4" s="14" t="s">
        <v>5</v>
      </c>
      <c r="E4" s="16" t="s">
        <v>6</v>
      </c>
      <c r="F4" s="14" t="s">
        <v>5</v>
      </c>
      <c r="G4" s="16" t="s">
        <v>6</v>
      </c>
      <c r="H4" s="14" t="s">
        <v>5</v>
      </c>
      <c r="I4" s="16" t="s">
        <v>6</v>
      </c>
      <c r="J4" s="14" t="s">
        <v>5</v>
      </c>
      <c r="K4" s="16" t="s">
        <v>6</v>
      </c>
      <c r="L4" s="14" t="s">
        <v>5</v>
      </c>
      <c r="M4" s="16" t="s">
        <v>6</v>
      </c>
      <c r="N4" s="10"/>
    </row>
    <row r="5" spans="1:14" s="2" customFormat="1" ht="9" customHeight="1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  <c r="I5" s="14">
        <v>9</v>
      </c>
      <c r="J5" s="14">
        <v>10</v>
      </c>
      <c r="K5" s="14">
        <v>11</v>
      </c>
      <c r="L5" s="14">
        <v>12</v>
      </c>
      <c r="M5" s="14">
        <v>13</v>
      </c>
      <c r="N5" s="10"/>
    </row>
    <row r="6" spans="1:14" s="2" customFormat="1" ht="24">
      <c r="A6" s="29">
        <v>1</v>
      </c>
      <c r="B6" s="29" t="s">
        <v>56</v>
      </c>
      <c r="C6" s="40">
        <v>76</v>
      </c>
      <c r="D6" s="40">
        <v>66</v>
      </c>
      <c r="E6" s="30">
        <v>86.8421052631579</v>
      </c>
      <c r="F6" s="40">
        <v>37</v>
      </c>
      <c r="G6" s="30">
        <v>48.68421052631579</v>
      </c>
      <c r="H6" s="40">
        <v>22</v>
      </c>
      <c r="I6" s="41">
        <v>28.947368421052634</v>
      </c>
      <c r="J6" s="40">
        <v>7</v>
      </c>
      <c r="K6" s="41">
        <v>9.210526315789473</v>
      </c>
      <c r="L6" s="40">
        <v>7</v>
      </c>
      <c r="M6" s="30">
        <v>9.210526315789473</v>
      </c>
      <c r="N6" s="10"/>
    </row>
    <row r="7" spans="1:14" s="2" customFormat="1" ht="36">
      <c r="A7" s="22">
        <v>2</v>
      </c>
      <c r="B7" s="22" t="s">
        <v>57</v>
      </c>
      <c r="C7" s="42">
        <v>36</v>
      </c>
      <c r="D7" s="42">
        <v>32</v>
      </c>
      <c r="E7" s="11">
        <v>88.88888888888889</v>
      </c>
      <c r="F7" s="42">
        <v>20</v>
      </c>
      <c r="G7" s="11">
        <v>55.55555555555556</v>
      </c>
      <c r="H7" s="42">
        <v>12</v>
      </c>
      <c r="I7" s="43">
        <v>33.33333333333333</v>
      </c>
      <c r="J7" s="42">
        <v>0</v>
      </c>
      <c r="K7" s="43">
        <v>0</v>
      </c>
      <c r="L7" s="42">
        <v>4</v>
      </c>
      <c r="M7" s="11">
        <v>11.11111111111111</v>
      </c>
      <c r="N7" s="10"/>
    </row>
    <row r="8" spans="1:14" s="2" customFormat="1" ht="24">
      <c r="A8" s="22">
        <v>3</v>
      </c>
      <c r="B8" s="22" t="s">
        <v>58</v>
      </c>
      <c r="C8" s="42">
        <v>65</v>
      </c>
      <c r="D8" s="42">
        <v>41</v>
      </c>
      <c r="E8" s="11">
        <v>63.07692307692307</v>
      </c>
      <c r="F8" s="42">
        <v>11</v>
      </c>
      <c r="G8" s="11">
        <v>16.923076923076923</v>
      </c>
      <c r="H8" s="42">
        <v>19</v>
      </c>
      <c r="I8" s="43">
        <v>29.230769230769234</v>
      </c>
      <c r="J8" s="42">
        <v>11</v>
      </c>
      <c r="K8" s="43">
        <v>16.923076923076923</v>
      </c>
      <c r="L8" s="42">
        <v>24</v>
      </c>
      <c r="M8" s="11">
        <v>36.92307692307693</v>
      </c>
      <c r="N8" s="10"/>
    </row>
    <row r="9" spans="1:14" s="2" customFormat="1" ht="24">
      <c r="A9" s="22">
        <v>4</v>
      </c>
      <c r="B9" s="22" t="s">
        <v>59</v>
      </c>
      <c r="C9" s="42">
        <v>50</v>
      </c>
      <c r="D9" s="42">
        <v>42</v>
      </c>
      <c r="E9" s="11">
        <v>84</v>
      </c>
      <c r="F9" s="42">
        <v>17</v>
      </c>
      <c r="G9" s="11">
        <v>34</v>
      </c>
      <c r="H9" s="42">
        <v>11</v>
      </c>
      <c r="I9" s="43">
        <v>22</v>
      </c>
      <c r="J9" s="42">
        <v>14</v>
      </c>
      <c r="K9" s="43">
        <v>28.000000000000004</v>
      </c>
      <c r="L9" s="42">
        <v>8</v>
      </c>
      <c r="M9" s="11">
        <v>16</v>
      </c>
      <c r="N9" s="10"/>
    </row>
    <row r="10" spans="1:14" s="2" customFormat="1" ht="24">
      <c r="A10" s="22">
        <v>5</v>
      </c>
      <c r="B10" s="22" t="s">
        <v>60</v>
      </c>
      <c r="C10" s="42">
        <v>41</v>
      </c>
      <c r="D10" s="42">
        <v>35</v>
      </c>
      <c r="E10" s="11">
        <v>85.36585365853658</v>
      </c>
      <c r="F10" s="42">
        <v>17</v>
      </c>
      <c r="G10" s="11">
        <v>41.46341463414634</v>
      </c>
      <c r="H10" s="42">
        <v>14</v>
      </c>
      <c r="I10" s="43">
        <v>34.146341463414636</v>
      </c>
      <c r="J10" s="42">
        <v>4</v>
      </c>
      <c r="K10" s="43">
        <v>9.75609756097561</v>
      </c>
      <c r="L10" s="42">
        <v>0</v>
      </c>
      <c r="M10" s="11">
        <v>0</v>
      </c>
      <c r="N10" s="10"/>
    </row>
    <row r="11" spans="1:14" s="2" customFormat="1" ht="24">
      <c r="A11" s="22">
        <v>6</v>
      </c>
      <c r="B11" s="22" t="s">
        <v>61</v>
      </c>
      <c r="C11" s="42">
        <v>25</v>
      </c>
      <c r="D11" s="42">
        <v>19</v>
      </c>
      <c r="E11" s="11">
        <v>76</v>
      </c>
      <c r="F11" s="42">
        <v>8</v>
      </c>
      <c r="G11" s="11">
        <v>32</v>
      </c>
      <c r="H11" s="42">
        <v>5</v>
      </c>
      <c r="I11" s="43">
        <v>20</v>
      </c>
      <c r="J11" s="42">
        <v>6</v>
      </c>
      <c r="K11" s="43">
        <v>24</v>
      </c>
      <c r="L11" s="42">
        <v>6</v>
      </c>
      <c r="M11" s="11">
        <v>24</v>
      </c>
      <c r="N11" s="10"/>
    </row>
    <row r="12" spans="1:14" s="2" customFormat="1" ht="12">
      <c r="A12" s="22">
        <v>7</v>
      </c>
      <c r="B12" s="22" t="s">
        <v>62</v>
      </c>
      <c r="C12" s="42">
        <v>66</v>
      </c>
      <c r="D12" s="42">
        <v>54</v>
      </c>
      <c r="E12" s="11">
        <v>81.81818181818183</v>
      </c>
      <c r="F12" s="42">
        <v>21</v>
      </c>
      <c r="G12" s="11">
        <v>31.818181818181817</v>
      </c>
      <c r="H12" s="42">
        <v>24</v>
      </c>
      <c r="I12" s="43">
        <v>36.36363636363637</v>
      </c>
      <c r="J12" s="42">
        <v>9</v>
      </c>
      <c r="K12" s="43">
        <v>13.636363636363635</v>
      </c>
      <c r="L12" s="42">
        <v>12</v>
      </c>
      <c r="M12" s="11">
        <v>18.181818181818183</v>
      </c>
      <c r="N12" s="10"/>
    </row>
    <row r="13" spans="1:14" s="2" customFormat="1" ht="24">
      <c r="A13" s="22">
        <v>8</v>
      </c>
      <c r="B13" s="22" t="s">
        <v>63</v>
      </c>
      <c r="C13" s="42">
        <v>24</v>
      </c>
      <c r="D13" s="42">
        <v>22</v>
      </c>
      <c r="E13" s="11">
        <v>91.66666666666666</v>
      </c>
      <c r="F13" s="42">
        <v>11</v>
      </c>
      <c r="G13" s="11">
        <v>45.83333333333333</v>
      </c>
      <c r="H13" s="42">
        <v>6</v>
      </c>
      <c r="I13" s="43">
        <v>25</v>
      </c>
      <c r="J13" s="42">
        <v>5</v>
      </c>
      <c r="K13" s="43">
        <v>20.833333333333336</v>
      </c>
      <c r="L13" s="42">
        <v>2</v>
      </c>
      <c r="M13" s="11">
        <v>8.333333333333332</v>
      </c>
      <c r="N13" s="10"/>
    </row>
    <row r="14" spans="1:14" s="2" customFormat="1" ht="24">
      <c r="A14" s="22">
        <v>9</v>
      </c>
      <c r="B14" s="22" t="s">
        <v>64</v>
      </c>
      <c r="C14" s="42">
        <v>21</v>
      </c>
      <c r="D14" s="42">
        <v>15</v>
      </c>
      <c r="E14" s="11">
        <v>71.42857142857143</v>
      </c>
      <c r="F14" s="42">
        <v>5</v>
      </c>
      <c r="G14" s="11">
        <v>23.809523809523807</v>
      </c>
      <c r="H14" s="42">
        <v>9</v>
      </c>
      <c r="I14" s="43">
        <v>42.857142857142854</v>
      </c>
      <c r="J14" s="42">
        <v>1</v>
      </c>
      <c r="K14" s="43">
        <v>4.761904761904762</v>
      </c>
      <c r="L14" s="42">
        <v>6</v>
      </c>
      <c r="M14" s="11">
        <v>28.57142857142857</v>
      </c>
      <c r="N14" s="10"/>
    </row>
    <row r="15" spans="1:14" s="2" customFormat="1" ht="24">
      <c r="A15" s="22">
        <v>10</v>
      </c>
      <c r="B15" s="22" t="s">
        <v>65</v>
      </c>
      <c r="C15" s="42">
        <v>39</v>
      </c>
      <c r="D15" s="42">
        <v>25</v>
      </c>
      <c r="E15" s="11">
        <v>64.1025641025641</v>
      </c>
      <c r="F15" s="42">
        <v>8</v>
      </c>
      <c r="G15" s="11">
        <v>20.51282051282051</v>
      </c>
      <c r="H15" s="42">
        <v>11</v>
      </c>
      <c r="I15" s="43">
        <v>28.205128205128204</v>
      </c>
      <c r="J15" s="42">
        <v>6</v>
      </c>
      <c r="K15" s="43">
        <v>15.384615384615385</v>
      </c>
      <c r="L15" s="42">
        <v>11</v>
      </c>
      <c r="M15" s="11">
        <v>28.205128205128204</v>
      </c>
      <c r="N15" s="10"/>
    </row>
    <row r="16" spans="1:14" s="2" customFormat="1" ht="24">
      <c r="A16" s="22">
        <v>11</v>
      </c>
      <c r="B16" s="22" t="s">
        <v>246</v>
      </c>
      <c r="C16" s="42">
        <v>113</v>
      </c>
      <c r="D16" s="42">
        <v>113</v>
      </c>
      <c r="E16" s="11">
        <v>100</v>
      </c>
      <c r="F16" s="42">
        <v>41</v>
      </c>
      <c r="G16" s="11">
        <v>36.283185840707965</v>
      </c>
      <c r="H16" s="42">
        <v>45</v>
      </c>
      <c r="I16" s="43">
        <v>39.823008849557525</v>
      </c>
      <c r="J16" s="42">
        <v>27</v>
      </c>
      <c r="K16" s="43">
        <v>23.893805309734514</v>
      </c>
      <c r="L16" s="42">
        <v>0</v>
      </c>
      <c r="M16" s="11">
        <v>0</v>
      </c>
      <c r="N16" s="10"/>
    </row>
    <row r="17" spans="1:14" s="2" customFormat="1" ht="24">
      <c r="A17" s="22">
        <v>12</v>
      </c>
      <c r="B17" s="22" t="s">
        <v>258</v>
      </c>
      <c r="C17" s="42">
        <v>61</v>
      </c>
      <c r="D17" s="42">
        <v>61</v>
      </c>
      <c r="E17" s="11">
        <v>100</v>
      </c>
      <c r="F17" s="42">
        <v>17</v>
      </c>
      <c r="G17" s="11">
        <v>27.86885245901639</v>
      </c>
      <c r="H17" s="42">
        <v>20</v>
      </c>
      <c r="I17" s="43">
        <v>32.78688524590164</v>
      </c>
      <c r="J17" s="42">
        <v>24</v>
      </c>
      <c r="K17" s="43">
        <v>39.34426229508197</v>
      </c>
      <c r="L17" s="42">
        <v>0</v>
      </c>
      <c r="M17" s="11">
        <v>0</v>
      </c>
      <c r="N17" s="10"/>
    </row>
    <row r="18" spans="1:14" s="24" customFormat="1" ht="24">
      <c r="A18" s="22">
        <v>13</v>
      </c>
      <c r="B18" s="22" t="s">
        <v>66</v>
      </c>
      <c r="C18" s="42">
        <v>54</v>
      </c>
      <c r="D18" s="42">
        <v>43</v>
      </c>
      <c r="E18" s="11">
        <v>79.62962962962963</v>
      </c>
      <c r="F18" s="42">
        <v>19</v>
      </c>
      <c r="G18" s="11">
        <v>35.18518518518518</v>
      </c>
      <c r="H18" s="42">
        <v>16</v>
      </c>
      <c r="I18" s="43">
        <v>29.629629629629626</v>
      </c>
      <c r="J18" s="42">
        <v>8</v>
      </c>
      <c r="K18" s="43">
        <v>14.814814814814813</v>
      </c>
      <c r="L18" s="42">
        <v>11</v>
      </c>
      <c r="M18" s="11">
        <v>20.37037037037037</v>
      </c>
      <c r="N18" s="156"/>
    </row>
    <row r="19" spans="1:14" s="2" customFormat="1" ht="24">
      <c r="A19" s="22">
        <v>14</v>
      </c>
      <c r="B19" s="22" t="s">
        <v>67</v>
      </c>
      <c r="C19" s="42">
        <v>59</v>
      </c>
      <c r="D19" s="42">
        <v>52</v>
      </c>
      <c r="E19" s="11">
        <v>88.13559322033898</v>
      </c>
      <c r="F19" s="42">
        <v>25</v>
      </c>
      <c r="G19" s="11">
        <v>42.3728813559322</v>
      </c>
      <c r="H19" s="42">
        <v>19</v>
      </c>
      <c r="I19" s="43">
        <v>32.20338983050847</v>
      </c>
      <c r="J19" s="42">
        <v>8</v>
      </c>
      <c r="K19" s="43">
        <v>13.559322033898304</v>
      </c>
      <c r="L19" s="42">
        <v>7</v>
      </c>
      <c r="M19" s="11">
        <v>11.864406779661017</v>
      </c>
      <c r="N19" s="10"/>
    </row>
    <row r="20" spans="1:14" s="2" customFormat="1" ht="24">
      <c r="A20" s="22">
        <v>15</v>
      </c>
      <c r="B20" s="22" t="s">
        <v>68</v>
      </c>
      <c r="C20" s="42">
        <v>45</v>
      </c>
      <c r="D20" s="42">
        <v>40</v>
      </c>
      <c r="E20" s="11">
        <v>88.88888888888889</v>
      </c>
      <c r="F20" s="42">
        <v>19</v>
      </c>
      <c r="G20" s="11">
        <v>42.22222222222222</v>
      </c>
      <c r="H20" s="42">
        <v>11</v>
      </c>
      <c r="I20" s="43">
        <v>24.444444444444443</v>
      </c>
      <c r="J20" s="42">
        <v>10</v>
      </c>
      <c r="K20" s="43">
        <v>22.22222222222222</v>
      </c>
      <c r="L20" s="42">
        <v>5</v>
      </c>
      <c r="M20" s="11">
        <v>11.11111111111111</v>
      </c>
      <c r="N20" s="10"/>
    </row>
    <row r="21" spans="1:14" s="2" customFormat="1" ht="24">
      <c r="A21" s="22">
        <v>16</v>
      </c>
      <c r="B21" s="22" t="s">
        <v>69</v>
      </c>
      <c r="C21" s="42">
        <v>61</v>
      </c>
      <c r="D21" s="42">
        <v>51</v>
      </c>
      <c r="E21" s="11">
        <v>83.60655737704919</v>
      </c>
      <c r="F21" s="42">
        <v>18</v>
      </c>
      <c r="G21" s="11">
        <v>29.508196721311474</v>
      </c>
      <c r="H21" s="42">
        <v>24</v>
      </c>
      <c r="I21" s="43">
        <v>39.34426229508197</v>
      </c>
      <c r="J21" s="42">
        <v>9</v>
      </c>
      <c r="K21" s="43">
        <v>14.754098360655737</v>
      </c>
      <c r="L21" s="42">
        <v>10</v>
      </c>
      <c r="M21" s="11">
        <v>16.39344262295082</v>
      </c>
      <c r="N21" s="10"/>
    </row>
    <row r="22" spans="1:14" s="2" customFormat="1" ht="24">
      <c r="A22" s="22">
        <v>17</v>
      </c>
      <c r="B22" s="21" t="s">
        <v>70</v>
      </c>
      <c r="C22" s="42">
        <v>43</v>
      </c>
      <c r="D22" s="42">
        <v>38</v>
      </c>
      <c r="E22" s="11">
        <v>88.37209302325581</v>
      </c>
      <c r="F22" s="42">
        <v>19</v>
      </c>
      <c r="G22" s="11">
        <v>44.18604651162791</v>
      </c>
      <c r="H22" s="42">
        <v>11</v>
      </c>
      <c r="I22" s="43">
        <v>25.581395348837212</v>
      </c>
      <c r="J22" s="42">
        <v>8</v>
      </c>
      <c r="K22" s="43">
        <v>18.6046511627907</v>
      </c>
      <c r="L22" s="42">
        <v>5</v>
      </c>
      <c r="M22" s="11">
        <v>11.627906976744185</v>
      </c>
      <c r="N22" s="10"/>
    </row>
    <row r="23" spans="1:14" s="2" customFormat="1" ht="24">
      <c r="A23" s="22">
        <v>18</v>
      </c>
      <c r="B23" s="21" t="s">
        <v>71</v>
      </c>
      <c r="C23" s="42">
        <v>75</v>
      </c>
      <c r="D23" s="42">
        <v>63</v>
      </c>
      <c r="E23" s="11">
        <v>84</v>
      </c>
      <c r="F23" s="42">
        <v>41</v>
      </c>
      <c r="G23" s="11">
        <v>54.666666666666664</v>
      </c>
      <c r="H23" s="42">
        <v>13</v>
      </c>
      <c r="I23" s="43">
        <v>17.333333333333336</v>
      </c>
      <c r="J23" s="42">
        <v>9</v>
      </c>
      <c r="K23" s="43">
        <v>12</v>
      </c>
      <c r="L23" s="42">
        <v>12</v>
      </c>
      <c r="M23" s="11">
        <v>16</v>
      </c>
      <c r="N23" s="10"/>
    </row>
    <row r="24" spans="1:14" s="2" customFormat="1" ht="24">
      <c r="A24" s="22">
        <v>19</v>
      </c>
      <c r="B24" s="21" t="s">
        <v>319</v>
      </c>
      <c r="C24" s="42">
        <v>70</v>
      </c>
      <c r="D24" s="42">
        <v>56</v>
      </c>
      <c r="E24" s="11">
        <v>80</v>
      </c>
      <c r="F24" s="42">
        <v>21</v>
      </c>
      <c r="G24" s="11">
        <v>30</v>
      </c>
      <c r="H24" s="42">
        <v>17</v>
      </c>
      <c r="I24" s="43">
        <v>24.285714285714285</v>
      </c>
      <c r="J24" s="42">
        <v>18</v>
      </c>
      <c r="K24" s="43">
        <v>25.71428571428571</v>
      </c>
      <c r="L24" s="42">
        <v>14</v>
      </c>
      <c r="M24" s="11">
        <v>20</v>
      </c>
      <c r="N24" s="10"/>
    </row>
    <row r="25" spans="1:14" s="2" customFormat="1" ht="24">
      <c r="A25" s="22">
        <v>20</v>
      </c>
      <c r="B25" s="21" t="s">
        <v>72</v>
      </c>
      <c r="C25" s="42">
        <v>43</v>
      </c>
      <c r="D25" s="42">
        <v>40</v>
      </c>
      <c r="E25" s="11">
        <v>93.02325581395348</v>
      </c>
      <c r="F25" s="42">
        <v>19</v>
      </c>
      <c r="G25" s="11">
        <v>44.18604651162791</v>
      </c>
      <c r="H25" s="42">
        <v>15</v>
      </c>
      <c r="I25" s="43">
        <v>34.883720930232556</v>
      </c>
      <c r="J25" s="42">
        <v>6</v>
      </c>
      <c r="K25" s="43">
        <v>13.953488372093023</v>
      </c>
      <c r="L25" s="42">
        <v>3</v>
      </c>
      <c r="M25" s="11">
        <v>6.976744186046512</v>
      </c>
      <c r="N25" s="10"/>
    </row>
    <row r="26" spans="1:14" s="2" customFormat="1" ht="24">
      <c r="A26" s="22">
        <v>21</v>
      </c>
      <c r="B26" s="21" t="s">
        <v>73</v>
      </c>
      <c r="C26" s="42">
        <v>56</v>
      </c>
      <c r="D26" s="42">
        <v>53</v>
      </c>
      <c r="E26" s="11">
        <v>94.64285714285714</v>
      </c>
      <c r="F26" s="42">
        <v>36</v>
      </c>
      <c r="G26" s="11">
        <v>64.28571428571429</v>
      </c>
      <c r="H26" s="42">
        <v>12</v>
      </c>
      <c r="I26" s="43">
        <v>21.428571428571427</v>
      </c>
      <c r="J26" s="42">
        <v>5</v>
      </c>
      <c r="K26" s="43">
        <v>8.928571428571429</v>
      </c>
      <c r="L26" s="42">
        <v>3</v>
      </c>
      <c r="M26" s="11">
        <v>5.357142857142857</v>
      </c>
      <c r="N26" s="10"/>
    </row>
    <row r="27" spans="1:14" s="2" customFormat="1" ht="24">
      <c r="A27" s="22">
        <v>22</v>
      </c>
      <c r="B27" s="22" t="s">
        <v>139</v>
      </c>
      <c r="C27" s="42">
        <v>55</v>
      </c>
      <c r="D27" s="42">
        <v>46</v>
      </c>
      <c r="E27" s="11">
        <v>83.63636363636363</v>
      </c>
      <c r="F27" s="42">
        <v>21</v>
      </c>
      <c r="G27" s="11">
        <v>38.18181818181819</v>
      </c>
      <c r="H27" s="42">
        <v>14</v>
      </c>
      <c r="I27" s="43">
        <v>25.454545454545453</v>
      </c>
      <c r="J27" s="42">
        <v>11</v>
      </c>
      <c r="K27" s="43">
        <v>20</v>
      </c>
      <c r="L27" s="42">
        <v>9</v>
      </c>
      <c r="M27" s="11">
        <v>16.363636363636363</v>
      </c>
      <c r="N27" s="10"/>
    </row>
    <row r="28" spans="1:14" s="24" customFormat="1" ht="24">
      <c r="A28" s="22">
        <v>23</v>
      </c>
      <c r="B28" s="22" t="s">
        <v>74</v>
      </c>
      <c r="C28" s="42">
        <v>40</v>
      </c>
      <c r="D28" s="42">
        <v>36</v>
      </c>
      <c r="E28" s="11">
        <v>90</v>
      </c>
      <c r="F28" s="42">
        <v>24</v>
      </c>
      <c r="G28" s="11">
        <v>60</v>
      </c>
      <c r="H28" s="42">
        <v>7</v>
      </c>
      <c r="I28" s="43">
        <v>17.5</v>
      </c>
      <c r="J28" s="42">
        <v>5</v>
      </c>
      <c r="K28" s="43">
        <v>12.5</v>
      </c>
      <c r="L28" s="42">
        <v>4</v>
      </c>
      <c r="M28" s="11">
        <v>10</v>
      </c>
      <c r="N28" s="156"/>
    </row>
    <row r="29" spans="1:14" s="2" customFormat="1" ht="24">
      <c r="A29" s="22">
        <v>24</v>
      </c>
      <c r="B29" s="22" t="s">
        <v>75</v>
      </c>
      <c r="C29" s="42">
        <v>54</v>
      </c>
      <c r="D29" s="42">
        <v>48</v>
      </c>
      <c r="E29" s="11">
        <v>88.88888888888889</v>
      </c>
      <c r="F29" s="42">
        <v>24</v>
      </c>
      <c r="G29" s="11">
        <v>44.44444444444444</v>
      </c>
      <c r="H29" s="42">
        <v>16</v>
      </c>
      <c r="I29" s="43">
        <v>29.629629629629626</v>
      </c>
      <c r="J29" s="42">
        <v>8</v>
      </c>
      <c r="K29" s="43">
        <v>14.814814814814813</v>
      </c>
      <c r="L29" s="42">
        <v>6</v>
      </c>
      <c r="M29" s="11">
        <v>11.11111111111111</v>
      </c>
      <c r="N29" s="10"/>
    </row>
    <row r="30" spans="1:14" s="2" customFormat="1" ht="24">
      <c r="A30" s="22">
        <v>25</v>
      </c>
      <c r="B30" s="21" t="s">
        <v>76</v>
      </c>
      <c r="C30" s="42">
        <v>64</v>
      </c>
      <c r="D30" s="42">
        <v>49</v>
      </c>
      <c r="E30" s="11">
        <v>76.5625</v>
      </c>
      <c r="F30" s="42">
        <v>32</v>
      </c>
      <c r="G30" s="11">
        <v>50</v>
      </c>
      <c r="H30" s="42">
        <v>16</v>
      </c>
      <c r="I30" s="43">
        <v>25</v>
      </c>
      <c r="J30" s="42">
        <v>1</v>
      </c>
      <c r="K30" s="43">
        <v>1.5625</v>
      </c>
      <c r="L30" s="42">
        <v>15</v>
      </c>
      <c r="M30" s="11">
        <v>23.4375</v>
      </c>
      <c r="N30" s="10"/>
    </row>
    <row r="31" spans="1:14" s="2" customFormat="1" ht="24">
      <c r="A31" s="22">
        <v>26</v>
      </c>
      <c r="B31" s="21" t="s">
        <v>77</v>
      </c>
      <c r="C31" s="42">
        <v>72</v>
      </c>
      <c r="D31" s="42">
        <v>59</v>
      </c>
      <c r="E31" s="11">
        <v>81.94444444444444</v>
      </c>
      <c r="F31" s="42">
        <v>33</v>
      </c>
      <c r="G31" s="11">
        <v>45.83333333333333</v>
      </c>
      <c r="H31" s="42">
        <v>14</v>
      </c>
      <c r="I31" s="43">
        <v>19.444444444444446</v>
      </c>
      <c r="J31" s="42">
        <v>12</v>
      </c>
      <c r="K31" s="43">
        <v>16.666666666666664</v>
      </c>
      <c r="L31" s="42">
        <v>13</v>
      </c>
      <c r="M31" s="11">
        <v>18.055555555555554</v>
      </c>
      <c r="N31" s="10"/>
    </row>
    <row r="32" spans="1:14" s="2" customFormat="1" ht="24">
      <c r="A32" s="22">
        <v>27</v>
      </c>
      <c r="B32" s="21" t="s">
        <v>78</v>
      </c>
      <c r="C32" s="42">
        <v>132</v>
      </c>
      <c r="D32" s="42">
        <v>114</v>
      </c>
      <c r="E32" s="11">
        <v>86.36363636363636</v>
      </c>
      <c r="F32" s="42">
        <v>84</v>
      </c>
      <c r="G32" s="11">
        <v>63.63636363636363</v>
      </c>
      <c r="H32" s="42">
        <v>14</v>
      </c>
      <c r="I32" s="43">
        <v>10.606060606060606</v>
      </c>
      <c r="J32" s="42">
        <v>16</v>
      </c>
      <c r="K32" s="43">
        <v>12.121212121212121</v>
      </c>
      <c r="L32" s="42">
        <v>18</v>
      </c>
      <c r="M32" s="11">
        <v>13.636363636363635</v>
      </c>
      <c r="N32" s="10"/>
    </row>
    <row r="33" spans="1:14" s="2" customFormat="1" ht="24">
      <c r="A33" s="22">
        <v>28</v>
      </c>
      <c r="B33" s="21" t="s">
        <v>79</v>
      </c>
      <c r="C33" s="42">
        <v>120</v>
      </c>
      <c r="D33" s="42">
        <v>66</v>
      </c>
      <c r="E33" s="11">
        <v>55.00000000000001</v>
      </c>
      <c r="F33" s="42">
        <v>26</v>
      </c>
      <c r="G33" s="11">
        <v>21.666666666666668</v>
      </c>
      <c r="H33" s="42">
        <v>28</v>
      </c>
      <c r="I33" s="43">
        <v>23.333333333333332</v>
      </c>
      <c r="J33" s="42">
        <v>12</v>
      </c>
      <c r="K33" s="43">
        <v>10</v>
      </c>
      <c r="L33" s="42">
        <v>54</v>
      </c>
      <c r="M33" s="11">
        <v>45</v>
      </c>
      <c r="N33" s="10"/>
    </row>
    <row r="34" spans="1:14" s="2" customFormat="1" ht="24">
      <c r="A34" s="22">
        <v>29</v>
      </c>
      <c r="B34" s="22" t="s">
        <v>80</v>
      </c>
      <c r="C34" s="42">
        <v>51</v>
      </c>
      <c r="D34" s="42">
        <v>37</v>
      </c>
      <c r="E34" s="11">
        <v>72.54901960784314</v>
      </c>
      <c r="F34" s="42">
        <v>22</v>
      </c>
      <c r="G34" s="11">
        <v>43.13725490196079</v>
      </c>
      <c r="H34" s="42">
        <v>14</v>
      </c>
      <c r="I34" s="43">
        <v>27.450980392156865</v>
      </c>
      <c r="J34" s="42">
        <v>1</v>
      </c>
      <c r="K34" s="43">
        <v>1.9607843137254901</v>
      </c>
      <c r="L34" s="42">
        <v>14</v>
      </c>
      <c r="M34" s="11">
        <v>27.450980392156865</v>
      </c>
      <c r="N34" s="10"/>
    </row>
    <row r="35" spans="1:14" s="2" customFormat="1" ht="36">
      <c r="A35" s="22">
        <v>30</v>
      </c>
      <c r="B35" s="22" t="s">
        <v>114</v>
      </c>
      <c r="C35" s="42">
        <v>55</v>
      </c>
      <c r="D35" s="42">
        <v>45</v>
      </c>
      <c r="E35" s="11">
        <v>81.81818181818183</v>
      </c>
      <c r="F35" s="42">
        <v>18</v>
      </c>
      <c r="G35" s="11">
        <v>32.72727272727273</v>
      </c>
      <c r="H35" s="42">
        <v>18</v>
      </c>
      <c r="I35" s="43">
        <v>32.72727272727273</v>
      </c>
      <c r="J35" s="42">
        <v>9</v>
      </c>
      <c r="K35" s="43">
        <v>16.363636363636363</v>
      </c>
      <c r="L35" s="42">
        <v>10</v>
      </c>
      <c r="M35" s="11">
        <v>18.181818181818183</v>
      </c>
      <c r="N35" s="10"/>
    </row>
    <row r="36" spans="1:14" s="2" customFormat="1" ht="24">
      <c r="A36" s="22">
        <v>31</v>
      </c>
      <c r="B36" s="22" t="s">
        <v>81</v>
      </c>
      <c r="C36" s="42">
        <v>29</v>
      </c>
      <c r="D36" s="42">
        <v>26</v>
      </c>
      <c r="E36" s="11">
        <v>89.65517241379311</v>
      </c>
      <c r="F36" s="42">
        <v>20</v>
      </c>
      <c r="G36" s="11">
        <v>68.96551724137932</v>
      </c>
      <c r="H36" s="42">
        <v>6</v>
      </c>
      <c r="I36" s="43">
        <v>20.689655172413794</v>
      </c>
      <c r="J36" s="42">
        <v>0</v>
      </c>
      <c r="K36" s="43">
        <v>0</v>
      </c>
      <c r="L36" s="42">
        <v>1</v>
      </c>
      <c r="M36" s="11">
        <v>3.4482758620689653</v>
      </c>
      <c r="N36" s="10"/>
    </row>
    <row r="37" spans="1:14" s="2" customFormat="1" ht="24">
      <c r="A37" s="22">
        <v>32</v>
      </c>
      <c r="B37" s="21" t="s">
        <v>82</v>
      </c>
      <c r="C37" s="42">
        <v>74</v>
      </c>
      <c r="D37" s="42">
        <v>51</v>
      </c>
      <c r="E37" s="11">
        <v>68.91891891891892</v>
      </c>
      <c r="F37" s="42">
        <v>28</v>
      </c>
      <c r="G37" s="11">
        <v>37.83783783783784</v>
      </c>
      <c r="H37" s="42">
        <v>11</v>
      </c>
      <c r="I37" s="43">
        <v>14.864864864864865</v>
      </c>
      <c r="J37" s="42">
        <v>12</v>
      </c>
      <c r="K37" s="43">
        <v>16.216216216216218</v>
      </c>
      <c r="L37" s="42">
        <v>23</v>
      </c>
      <c r="M37" s="11">
        <v>31.08108108108108</v>
      </c>
      <c r="N37" s="10"/>
    </row>
    <row r="38" spans="1:14" s="2" customFormat="1" ht="24">
      <c r="A38" s="22">
        <v>33</v>
      </c>
      <c r="B38" s="21" t="s">
        <v>83</v>
      </c>
      <c r="C38" s="42">
        <v>75</v>
      </c>
      <c r="D38" s="42">
        <v>64</v>
      </c>
      <c r="E38" s="11">
        <v>85.33333333333334</v>
      </c>
      <c r="F38" s="42">
        <v>20</v>
      </c>
      <c r="G38" s="11">
        <v>26.666666666666668</v>
      </c>
      <c r="H38" s="42">
        <v>22</v>
      </c>
      <c r="I38" s="43">
        <v>29.333333333333332</v>
      </c>
      <c r="J38" s="42">
        <v>22</v>
      </c>
      <c r="K38" s="43">
        <v>29.333333333333332</v>
      </c>
      <c r="L38" s="42">
        <v>11</v>
      </c>
      <c r="M38" s="11">
        <v>14.666666666666666</v>
      </c>
      <c r="N38" s="10"/>
    </row>
    <row r="39" spans="1:14" s="2" customFormat="1" ht="36">
      <c r="A39" s="22">
        <v>34</v>
      </c>
      <c r="B39" s="21" t="s">
        <v>84</v>
      </c>
      <c r="C39" s="42">
        <v>37</v>
      </c>
      <c r="D39" s="42">
        <v>33</v>
      </c>
      <c r="E39" s="11">
        <v>89.1891891891892</v>
      </c>
      <c r="F39" s="42">
        <v>14</v>
      </c>
      <c r="G39" s="11">
        <v>37.83783783783784</v>
      </c>
      <c r="H39" s="42">
        <v>13</v>
      </c>
      <c r="I39" s="43">
        <v>35.13513513513514</v>
      </c>
      <c r="J39" s="42">
        <v>6</v>
      </c>
      <c r="K39" s="43">
        <v>16.216216216216218</v>
      </c>
      <c r="L39" s="42">
        <v>4</v>
      </c>
      <c r="M39" s="11">
        <v>10.81081081081081</v>
      </c>
      <c r="N39" s="10"/>
    </row>
    <row r="40" spans="1:14" s="2" customFormat="1" ht="24">
      <c r="A40" s="22">
        <v>35</v>
      </c>
      <c r="B40" s="21" t="s">
        <v>50</v>
      </c>
      <c r="C40" s="42">
        <v>44</v>
      </c>
      <c r="D40" s="42">
        <v>21</v>
      </c>
      <c r="E40" s="11">
        <v>47.72727272727273</v>
      </c>
      <c r="F40" s="42">
        <v>9</v>
      </c>
      <c r="G40" s="11">
        <v>20.454545454545457</v>
      </c>
      <c r="H40" s="42">
        <v>8</v>
      </c>
      <c r="I40" s="43">
        <v>18.181818181818183</v>
      </c>
      <c r="J40" s="42">
        <v>4</v>
      </c>
      <c r="K40" s="43">
        <v>9.090909090909092</v>
      </c>
      <c r="L40" s="42">
        <v>23</v>
      </c>
      <c r="M40" s="11">
        <v>52.27272727272727</v>
      </c>
      <c r="N40" s="10"/>
    </row>
    <row r="41" spans="1:14" s="2" customFormat="1" ht="24">
      <c r="A41" s="22">
        <v>36</v>
      </c>
      <c r="B41" s="21" t="s">
        <v>85</v>
      </c>
      <c r="C41" s="42">
        <v>38</v>
      </c>
      <c r="D41" s="42">
        <v>33</v>
      </c>
      <c r="E41" s="11">
        <v>86.8421052631579</v>
      </c>
      <c r="F41" s="42">
        <v>8</v>
      </c>
      <c r="G41" s="11">
        <v>21.052631578947366</v>
      </c>
      <c r="H41" s="42">
        <v>14</v>
      </c>
      <c r="I41" s="43">
        <v>36.84210526315789</v>
      </c>
      <c r="J41" s="42">
        <v>11</v>
      </c>
      <c r="K41" s="43">
        <v>28.947368421052634</v>
      </c>
      <c r="L41" s="42">
        <v>5</v>
      </c>
      <c r="M41" s="11">
        <v>13.157894736842104</v>
      </c>
      <c r="N41" s="10"/>
    </row>
    <row r="42" spans="1:14" s="24" customFormat="1" ht="24">
      <c r="A42" s="22">
        <v>37</v>
      </c>
      <c r="B42" s="22" t="s">
        <v>245</v>
      </c>
      <c r="C42" s="42">
        <v>52</v>
      </c>
      <c r="D42" s="42">
        <v>39</v>
      </c>
      <c r="E42" s="11">
        <v>75</v>
      </c>
      <c r="F42" s="42">
        <v>17</v>
      </c>
      <c r="G42" s="11">
        <v>32.69230769230769</v>
      </c>
      <c r="H42" s="42">
        <v>14</v>
      </c>
      <c r="I42" s="43">
        <v>26.923076923076923</v>
      </c>
      <c r="J42" s="42">
        <v>8</v>
      </c>
      <c r="K42" s="43">
        <v>15.384615384615385</v>
      </c>
      <c r="L42" s="42">
        <v>13</v>
      </c>
      <c r="M42" s="11">
        <v>25</v>
      </c>
      <c r="N42" s="156"/>
    </row>
    <row r="43" spans="1:14" s="2" customFormat="1" ht="24">
      <c r="A43" s="22">
        <v>38</v>
      </c>
      <c r="B43" s="21" t="s">
        <v>51</v>
      </c>
      <c r="C43" s="42">
        <v>41</v>
      </c>
      <c r="D43" s="42">
        <v>39</v>
      </c>
      <c r="E43" s="11">
        <v>95.1219512195122</v>
      </c>
      <c r="F43" s="42">
        <v>19</v>
      </c>
      <c r="G43" s="11">
        <v>46.34146341463415</v>
      </c>
      <c r="H43" s="42">
        <v>14</v>
      </c>
      <c r="I43" s="43">
        <v>34.146341463414636</v>
      </c>
      <c r="J43" s="42">
        <v>6</v>
      </c>
      <c r="K43" s="43">
        <v>14.634146341463413</v>
      </c>
      <c r="L43" s="42">
        <v>2</v>
      </c>
      <c r="M43" s="11">
        <v>4.878048780487805</v>
      </c>
      <c r="N43" s="10"/>
    </row>
    <row r="44" spans="1:14" s="2" customFormat="1" ht="24">
      <c r="A44" s="22">
        <v>39</v>
      </c>
      <c r="B44" s="22" t="s">
        <v>320</v>
      </c>
      <c r="C44" s="42">
        <v>59</v>
      </c>
      <c r="D44" s="42">
        <v>50</v>
      </c>
      <c r="E44" s="11">
        <v>84.7457627118644</v>
      </c>
      <c r="F44" s="42">
        <v>29</v>
      </c>
      <c r="G44" s="11">
        <v>49.152542372881356</v>
      </c>
      <c r="H44" s="42">
        <v>16</v>
      </c>
      <c r="I44" s="43">
        <v>27.11864406779661</v>
      </c>
      <c r="J44" s="42">
        <v>5</v>
      </c>
      <c r="K44" s="43">
        <v>8.47457627118644</v>
      </c>
      <c r="L44" s="42">
        <v>9</v>
      </c>
      <c r="M44" s="11">
        <v>15.254237288135593</v>
      </c>
      <c r="N44" s="10"/>
    </row>
    <row r="45" spans="1:14" s="2" customFormat="1" ht="24">
      <c r="A45" s="22">
        <v>40</v>
      </c>
      <c r="B45" s="22" t="s">
        <v>86</v>
      </c>
      <c r="C45" s="42">
        <v>40</v>
      </c>
      <c r="D45" s="42">
        <v>30</v>
      </c>
      <c r="E45" s="11">
        <v>75</v>
      </c>
      <c r="F45" s="42">
        <v>15</v>
      </c>
      <c r="G45" s="11">
        <v>37.5</v>
      </c>
      <c r="H45" s="42">
        <v>10</v>
      </c>
      <c r="I45" s="43">
        <v>25</v>
      </c>
      <c r="J45" s="42">
        <v>5</v>
      </c>
      <c r="K45" s="43">
        <v>12.5</v>
      </c>
      <c r="L45" s="42">
        <v>10</v>
      </c>
      <c r="M45" s="11">
        <v>25</v>
      </c>
      <c r="N45" s="10"/>
    </row>
    <row r="46" spans="1:14" s="2" customFormat="1" ht="24">
      <c r="A46" s="22">
        <v>41</v>
      </c>
      <c r="B46" s="21" t="s">
        <v>87</v>
      </c>
      <c r="C46" s="42">
        <v>21</v>
      </c>
      <c r="D46" s="42">
        <v>19</v>
      </c>
      <c r="E46" s="11">
        <v>90.47619047619048</v>
      </c>
      <c r="F46" s="42">
        <v>11</v>
      </c>
      <c r="G46" s="11">
        <v>52.38095238095239</v>
      </c>
      <c r="H46" s="42">
        <v>5</v>
      </c>
      <c r="I46" s="43">
        <v>23.809523809523807</v>
      </c>
      <c r="J46" s="42">
        <v>3</v>
      </c>
      <c r="K46" s="43">
        <v>14.285714285714285</v>
      </c>
      <c r="L46" s="42">
        <v>2</v>
      </c>
      <c r="M46" s="11">
        <v>9.523809523809524</v>
      </c>
      <c r="N46" s="10"/>
    </row>
    <row r="47" spans="1:14" s="2" customFormat="1" ht="24">
      <c r="A47" s="22">
        <v>42</v>
      </c>
      <c r="B47" s="22" t="s">
        <v>333</v>
      </c>
      <c r="C47" s="42">
        <v>100</v>
      </c>
      <c r="D47" s="42">
        <v>78</v>
      </c>
      <c r="E47" s="11">
        <v>78</v>
      </c>
      <c r="F47" s="42">
        <v>34</v>
      </c>
      <c r="G47" s="11">
        <v>34</v>
      </c>
      <c r="H47" s="42">
        <v>30</v>
      </c>
      <c r="I47" s="43">
        <v>30</v>
      </c>
      <c r="J47" s="42">
        <v>14</v>
      </c>
      <c r="K47" s="43">
        <v>14.000000000000002</v>
      </c>
      <c r="L47" s="42">
        <v>22</v>
      </c>
      <c r="M47" s="11">
        <v>22</v>
      </c>
      <c r="N47" s="10"/>
    </row>
    <row r="48" spans="1:14" s="2" customFormat="1" ht="24">
      <c r="A48" s="22">
        <v>43</v>
      </c>
      <c r="B48" s="22" t="s">
        <v>88</v>
      </c>
      <c r="C48" s="42">
        <v>30</v>
      </c>
      <c r="D48" s="42">
        <v>21</v>
      </c>
      <c r="E48" s="11">
        <v>70</v>
      </c>
      <c r="F48" s="42">
        <v>12</v>
      </c>
      <c r="G48" s="11">
        <v>40</v>
      </c>
      <c r="H48" s="42">
        <v>8</v>
      </c>
      <c r="I48" s="43">
        <v>26.666666666666668</v>
      </c>
      <c r="J48" s="42">
        <v>1</v>
      </c>
      <c r="K48" s="43">
        <v>3.3333333333333335</v>
      </c>
      <c r="L48" s="42">
        <v>9</v>
      </c>
      <c r="M48" s="11">
        <v>30</v>
      </c>
      <c r="N48" s="10"/>
    </row>
    <row r="49" spans="1:14" s="2" customFormat="1" ht="24">
      <c r="A49" s="22">
        <v>44</v>
      </c>
      <c r="B49" s="21" t="s">
        <v>89</v>
      </c>
      <c r="C49" s="42">
        <v>35</v>
      </c>
      <c r="D49" s="42">
        <v>27</v>
      </c>
      <c r="E49" s="11">
        <v>77.14285714285715</v>
      </c>
      <c r="F49" s="42">
        <v>10</v>
      </c>
      <c r="G49" s="11">
        <v>28.57142857142857</v>
      </c>
      <c r="H49" s="42">
        <v>14</v>
      </c>
      <c r="I49" s="43">
        <v>40</v>
      </c>
      <c r="J49" s="42">
        <v>3</v>
      </c>
      <c r="K49" s="43">
        <v>8.571428571428571</v>
      </c>
      <c r="L49" s="42">
        <v>8</v>
      </c>
      <c r="M49" s="11">
        <v>22.857142857142858</v>
      </c>
      <c r="N49" s="10"/>
    </row>
    <row r="50" spans="1:14" s="2" customFormat="1" ht="24">
      <c r="A50" s="22">
        <v>45</v>
      </c>
      <c r="B50" s="22" t="s">
        <v>115</v>
      </c>
      <c r="C50" s="42">
        <v>41</v>
      </c>
      <c r="D50" s="42">
        <v>37</v>
      </c>
      <c r="E50" s="11">
        <v>90.2439024390244</v>
      </c>
      <c r="F50" s="42">
        <v>17</v>
      </c>
      <c r="G50" s="11">
        <v>41.46341463414634</v>
      </c>
      <c r="H50" s="42">
        <v>19</v>
      </c>
      <c r="I50" s="43">
        <v>46.34146341463415</v>
      </c>
      <c r="J50" s="42">
        <v>1</v>
      </c>
      <c r="K50" s="43">
        <v>2.4390243902439024</v>
      </c>
      <c r="L50" s="42">
        <v>4</v>
      </c>
      <c r="M50" s="11">
        <v>9.75609756097561</v>
      </c>
      <c r="N50" s="10"/>
    </row>
    <row r="51" spans="1:14" s="24" customFormat="1" ht="24">
      <c r="A51" s="22">
        <v>46</v>
      </c>
      <c r="B51" s="22" t="s">
        <v>90</v>
      </c>
      <c r="C51" s="42">
        <v>81</v>
      </c>
      <c r="D51" s="42">
        <v>66</v>
      </c>
      <c r="E51" s="11">
        <v>81.48148148148148</v>
      </c>
      <c r="F51" s="42">
        <v>36</v>
      </c>
      <c r="G51" s="11">
        <v>44.44444444444444</v>
      </c>
      <c r="H51" s="42">
        <v>18</v>
      </c>
      <c r="I51" s="43">
        <v>22.22222222222222</v>
      </c>
      <c r="J51" s="42">
        <v>12</v>
      </c>
      <c r="K51" s="43">
        <v>14.814814814814813</v>
      </c>
      <c r="L51" s="42">
        <v>15</v>
      </c>
      <c r="M51" s="11">
        <v>18.51851851851852</v>
      </c>
      <c r="N51" s="156"/>
    </row>
    <row r="52" spans="1:14" s="24" customFormat="1" ht="24">
      <c r="A52" s="22">
        <v>47</v>
      </c>
      <c r="B52" s="22" t="s">
        <v>91</v>
      </c>
      <c r="C52" s="42">
        <v>24</v>
      </c>
      <c r="D52" s="42">
        <v>22</v>
      </c>
      <c r="E52" s="11">
        <v>91.66666666666666</v>
      </c>
      <c r="F52" s="42">
        <v>11</v>
      </c>
      <c r="G52" s="11">
        <v>45.83333333333333</v>
      </c>
      <c r="H52" s="42">
        <v>5</v>
      </c>
      <c r="I52" s="43">
        <v>20.833333333333336</v>
      </c>
      <c r="J52" s="42">
        <v>6</v>
      </c>
      <c r="K52" s="43">
        <v>25</v>
      </c>
      <c r="L52" s="42">
        <v>1</v>
      </c>
      <c r="M52" s="11">
        <v>4.166666666666666</v>
      </c>
      <c r="N52" s="156"/>
    </row>
    <row r="53" spans="1:14" s="2" customFormat="1" ht="24">
      <c r="A53" s="22">
        <v>48</v>
      </c>
      <c r="B53" s="22" t="s">
        <v>92</v>
      </c>
      <c r="C53" s="42">
        <v>26</v>
      </c>
      <c r="D53" s="42">
        <v>24</v>
      </c>
      <c r="E53" s="11">
        <v>92.3076923076923</v>
      </c>
      <c r="F53" s="42">
        <v>11</v>
      </c>
      <c r="G53" s="11">
        <v>42.30769230769231</v>
      </c>
      <c r="H53" s="42">
        <v>11</v>
      </c>
      <c r="I53" s="43">
        <v>42.30769230769231</v>
      </c>
      <c r="J53" s="42">
        <v>2</v>
      </c>
      <c r="K53" s="43">
        <v>7.6923076923076925</v>
      </c>
      <c r="L53" s="42">
        <v>2</v>
      </c>
      <c r="M53" s="11">
        <v>7.6923076923076925</v>
      </c>
      <c r="N53" s="10"/>
    </row>
    <row r="54" spans="1:14" s="2" customFormat="1" ht="24">
      <c r="A54" s="22">
        <v>49</v>
      </c>
      <c r="B54" s="22" t="s">
        <v>93</v>
      </c>
      <c r="C54" s="42">
        <v>62</v>
      </c>
      <c r="D54" s="42">
        <v>50</v>
      </c>
      <c r="E54" s="11">
        <v>80.64516129032258</v>
      </c>
      <c r="F54" s="42">
        <v>23</v>
      </c>
      <c r="G54" s="11">
        <v>37.096774193548384</v>
      </c>
      <c r="H54" s="42">
        <v>22</v>
      </c>
      <c r="I54" s="43">
        <v>35.483870967741936</v>
      </c>
      <c r="J54" s="42">
        <v>5</v>
      </c>
      <c r="K54" s="43">
        <v>8.064516129032258</v>
      </c>
      <c r="L54" s="42">
        <v>12</v>
      </c>
      <c r="M54" s="11">
        <v>19.35483870967742</v>
      </c>
      <c r="N54" s="10"/>
    </row>
    <row r="55" spans="1:14" s="2" customFormat="1" ht="36">
      <c r="A55" s="22">
        <v>50</v>
      </c>
      <c r="B55" s="22" t="s">
        <v>52</v>
      </c>
      <c r="C55" s="42">
        <v>61</v>
      </c>
      <c r="D55" s="42">
        <v>54</v>
      </c>
      <c r="E55" s="11">
        <v>88.52459016393442</v>
      </c>
      <c r="F55" s="42">
        <v>32</v>
      </c>
      <c r="G55" s="11">
        <v>52.459016393442624</v>
      </c>
      <c r="H55" s="42">
        <v>16</v>
      </c>
      <c r="I55" s="43">
        <v>26.229508196721312</v>
      </c>
      <c r="J55" s="42">
        <v>6</v>
      </c>
      <c r="K55" s="43">
        <v>9.836065573770492</v>
      </c>
      <c r="L55" s="42">
        <v>7</v>
      </c>
      <c r="M55" s="11">
        <v>11.475409836065573</v>
      </c>
      <c r="N55" s="10"/>
    </row>
    <row r="56" spans="1:14" s="2" customFormat="1" ht="24">
      <c r="A56" s="22">
        <v>51</v>
      </c>
      <c r="B56" s="22" t="s">
        <v>94</v>
      </c>
      <c r="C56" s="42">
        <v>36</v>
      </c>
      <c r="D56" s="42">
        <v>29</v>
      </c>
      <c r="E56" s="11">
        <v>80.55555555555556</v>
      </c>
      <c r="F56" s="42">
        <v>13</v>
      </c>
      <c r="G56" s="11">
        <v>36.11111111111111</v>
      </c>
      <c r="H56" s="42">
        <v>10</v>
      </c>
      <c r="I56" s="43">
        <v>27.77777777777778</v>
      </c>
      <c r="J56" s="42">
        <v>6</v>
      </c>
      <c r="K56" s="43">
        <v>16.666666666666664</v>
      </c>
      <c r="L56" s="42">
        <v>7</v>
      </c>
      <c r="M56" s="11">
        <v>19.444444444444446</v>
      </c>
      <c r="N56" s="10"/>
    </row>
    <row r="57" spans="1:14" s="2" customFormat="1" ht="24">
      <c r="A57" s="22">
        <v>52</v>
      </c>
      <c r="B57" s="22" t="s">
        <v>95</v>
      </c>
      <c r="C57" s="42">
        <v>34</v>
      </c>
      <c r="D57" s="42">
        <v>30</v>
      </c>
      <c r="E57" s="11">
        <v>88.23529411764706</v>
      </c>
      <c r="F57" s="42">
        <v>11</v>
      </c>
      <c r="G57" s="11">
        <v>32.35294117647059</v>
      </c>
      <c r="H57" s="42">
        <v>16</v>
      </c>
      <c r="I57" s="43">
        <v>47.05882352941176</v>
      </c>
      <c r="J57" s="42">
        <v>3</v>
      </c>
      <c r="K57" s="43">
        <v>8.823529411764707</v>
      </c>
      <c r="L57" s="42">
        <v>4</v>
      </c>
      <c r="M57" s="11">
        <v>11.76470588235294</v>
      </c>
      <c r="N57" s="10"/>
    </row>
    <row r="58" spans="1:14" s="2" customFormat="1" ht="24">
      <c r="A58" s="22">
        <v>53</v>
      </c>
      <c r="B58" s="22" t="s">
        <v>53</v>
      </c>
      <c r="C58" s="42">
        <v>29</v>
      </c>
      <c r="D58" s="42">
        <v>9</v>
      </c>
      <c r="E58" s="11">
        <v>31.03448275862069</v>
      </c>
      <c r="F58" s="42">
        <v>0</v>
      </c>
      <c r="G58" s="11">
        <v>0</v>
      </c>
      <c r="H58" s="42">
        <v>6</v>
      </c>
      <c r="I58" s="43">
        <v>20.689655172413794</v>
      </c>
      <c r="J58" s="42">
        <v>3</v>
      </c>
      <c r="K58" s="43">
        <v>10.344827586206897</v>
      </c>
      <c r="L58" s="42">
        <v>20</v>
      </c>
      <c r="M58" s="11">
        <v>68.96551724137932</v>
      </c>
      <c r="N58" s="10"/>
    </row>
    <row r="59" spans="1:14" s="2" customFormat="1" ht="36">
      <c r="A59" s="22">
        <v>54</v>
      </c>
      <c r="B59" s="22" t="s">
        <v>96</v>
      </c>
      <c r="C59" s="42">
        <v>37</v>
      </c>
      <c r="D59" s="42">
        <v>26</v>
      </c>
      <c r="E59" s="11">
        <v>70.27027027027027</v>
      </c>
      <c r="F59" s="42">
        <v>6</v>
      </c>
      <c r="G59" s="11">
        <v>16.216216216216218</v>
      </c>
      <c r="H59" s="42">
        <v>7</v>
      </c>
      <c r="I59" s="43">
        <v>18.91891891891892</v>
      </c>
      <c r="J59" s="42">
        <v>13</v>
      </c>
      <c r="K59" s="43">
        <v>35.13513513513514</v>
      </c>
      <c r="L59" s="42">
        <v>11</v>
      </c>
      <c r="M59" s="11">
        <v>29.72972972972973</v>
      </c>
      <c r="N59" s="10"/>
    </row>
    <row r="60" spans="1:14" s="2" customFormat="1" ht="24">
      <c r="A60" s="22">
        <v>55</v>
      </c>
      <c r="B60" s="22" t="s">
        <v>97</v>
      </c>
      <c r="C60" s="42">
        <v>21</v>
      </c>
      <c r="D60" s="42">
        <v>15</v>
      </c>
      <c r="E60" s="11">
        <v>71.42857142857143</v>
      </c>
      <c r="F60" s="42">
        <v>8</v>
      </c>
      <c r="G60" s="11">
        <v>38.095238095238095</v>
      </c>
      <c r="H60" s="42">
        <v>5</v>
      </c>
      <c r="I60" s="43">
        <v>23.809523809523807</v>
      </c>
      <c r="J60" s="42">
        <v>2</v>
      </c>
      <c r="K60" s="43">
        <v>9.523809523809524</v>
      </c>
      <c r="L60" s="42">
        <v>6</v>
      </c>
      <c r="M60" s="11">
        <v>28.57142857142857</v>
      </c>
      <c r="N60" s="10"/>
    </row>
    <row r="61" spans="1:14" s="2" customFormat="1" ht="24">
      <c r="A61" s="22">
        <v>56</v>
      </c>
      <c r="B61" s="22" t="s">
        <v>244</v>
      </c>
      <c r="C61" s="42">
        <v>71</v>
      </c>
      <c r="D61" s="42">
        <v>59</v>
      </c>
      <c r="E61" s="11">
        <v>83.09859154929578</v>
      </c>
      <c r="F61" s="42">
        <v>22</v>
      </c>
      <c r="G61" s="11">
        <v>30.985915492957744</v>
      </c>
      <c r="H61" s="42">
        <v>25</v>
      </c>
      <c r="I61" s="43">
        <v>35.2112676056338</v>
      </c>
      <c r="J61" s="42">
        <v>12</v>
      </c>
      <c r="K61" s="43">
        <v>16.901408450704224</v>
      </c>
      <c r="L61" s="42">
        <v>12</v>
      </c>
      <c r="M61" s="11">
        <v>16.901408450704224</v>
      </c>
      <c r="N61" s="10"/>
    </row>
    <row r="62" spans="1:14" s="2" customFormat="1" ht="12">
      <c r="A62" s="174" t="s">
        <v>98</v>
      </c>
      <c r="B62" s="174"/>
      <c r="C62" s="25">
        <f>SUM(C6:C61)</f>
        <v>2964</v>
      </c>
      <c r="D62" s="25">
        <f>SUM(D6:D61)</f>
        <v>2413</v>
      </c>
      <c r="E62" s="13">
        <f>D62/C62*100</f>
        <v>81.41025641025641</v>
      </c>
      <c r="F62" s="25">
        <f>SUM(F6:F61)</f>
        <v>1150</v>
      </c>
      <c r="G62" s="13">
        <f>F62/C62*100</f>
        <v>38.798920377867745</v>
      </c>
      <c r="H62" s="25">
        <f>SUM(H6:H61)</f>
        <v>822</v>
      </c>
      <c r="I62" s="26">
        <f>H62/C62*100</f>
        <v>27.732793522267208</v>
      </c>
      <c r="J62" s="25">
        <f>SUM(J6:J61)</f>
        <v>441</v>
      </c>
      <c r="K62" s="26">
        <f>J62/C62*100</f>
        <v>14.878542510121456</v>
      </c>
      <c r="L62" s="25">
        <f>SUM(L6:L61)</f>
        <v>536</v>
      </c>
      <c r="M62" s="13">
        <f>L62/C62*100</f>
        <v>18.083670715249664</v>
      </c>
      <c r="N62" s="10"/>
    </row>
    <row r="63" spans="1:14" s="15" customFormat="1" ht="12">
      <c r="A63" s="22">
        <v>1</v>
      </c>
      <c r="B63" s="27" t="s">
        <v>321</v>
      </c>
      <c r="C63" s="42">
        <v>7</v>
      </c>
      <c r="D63" s="42">
        <v>6</v>
      </c>
      <c r="E63" s="11">
        <v>85.71428571428571</v>
      </c>
      <c r="F63" s="42"/>
      <c r="G63" s="11"/>
      <c r="H63" s="42">
        <v>2</v>
      </c>
      <c r="I63" s="43">
        <v>28.57142857142857</v>
      </c>
      <c r="J63" s="42">
        <v>4</v>
      </c>
      <c r="K63" s="43">
        <v>57.14285714285714</v>
      </c>
      <c r="L63" s="42">
        <v>1</v>
      </c>
      <c r="M63" s="11">
        <v>14.285714285714285</v>
      </c>
      <c r="N63" s="157"/>
    </row>
    <row r="64" spans="1:14" s="15" customFormat="1" ht="12">
      <c r="A64" s="22">
        <v>2</v>
      </c>
      <c r="B64" s="27" t="s">
        <v>322</v>
      </c>
      <c r="C64" s="42">
        <v>9</v>
      </c>
      <c r="D64" s="42">
        <v>8</v>
      </c>
      <c r="E64" s="11">
        <v>88.88888888888889</v>
      </c>
      <c r="F64" s="42"/>
      <c r="G64" s="11"/>
      <c r="H64" s="42">
        <v>4</v>
      </c>
      <c r="I64" s="43">
        <v>44.44444444444444</v>
      </c>
      <c r="J64" s="42">
        <v>4</v>
      </c>
      <c r="K64" s="43">
        <v>44.44444444444444</v>
      </c>
      <c r="L64" s="42">
        <v>1</v>
      </c>
      <c r="M64" s="11">
        <v>11.11111111111111</v>
      </c>
      <c r="N64" s="157"/>
    </row>
    <row r="65" spans="1:14" s="15" customFormat="1" ht="12">
      <c r="A65" s="22">
        <v>3</v>
      </c>
      <c r="B65" s="27" t="s">
        <v>323</v>
      </c>
      <c r="C65" s="42">
        <v>9</v>
      </c>
      <c r="D65" s="42">
        <v>7</v>
      </c>
      <c r="E65" s="11">
        <v>77.77777777777779</v>
      </c>
      <c r="F65" s="42"/>
      <c r="G65" s="11"/>
      <c r="H65" s="42">
        <v>6</v>
      </c>
      <c r="I65" s="43">
        <v>66.66666666666666</v>
      </c>
      <c r="J65" s="42">
        <v>1</v>
      </c>
      <c r="K65" s="43">
        <v>11.11111111111111</v>
      </c>
      <c r="L65" s="42">
        <v>2</v>
      </c>
      <c r="M65" s="11">
        <v>22.22222222222222</v>
      </c>
      <c r="N65" s="157"/>
    </row>
    <row r="66" spans="1:14" s="15" customFormat="1" ht="24">
      <c r="A66" s="22">
        <v>4</v>
      </c>
      <c r="B66" s="27" t="s">
        <v>324</v>
      </c>
      <c r="C66" s="42">
        <v>10</v>
      </c>
      <c r="D66" s="42">
        <v>9</v>
      </c>
      <c r="E66" s="11">
        <v>90</v>
      </c>
      <c r="F66" s="42">
        <v>3</v>
      </c>
      <c r="G66" s="11">
        <v>30</v>
      </c>
      <c r="H66" s="42">
        <v>3</v>
      </c>
      <c r="I66" s="43">
        <v>30</v>
      </c>
      <c r="J66" s="42">
        <v>3</v>
      </c>
      <c r="K66" s="43">
        <v>30</v>
      </c>
      <c r="L66" s="42">
        <v>1</v>
      </c>
      <c r="M66" s="11">
        <v>10</v>
      </c>
      <c r="N66" s="157"/>
    </row>
    <row r="67" spans="1:14" s="15" customFormat="1" ht="12">
      <c r="A67" s="22">
        <v>5</v>
      </c>
      <c r="B67" s="27" t="s">
        <v>325</v>
      </c>
      <c r="C67" s="42">
        <v>10</v>
      </c>
      <c r="D67" s="42">
        <v>8</v>
      </c>
      <c r="E67" s="11">
        <v>80</v>
      </c>
      <c r="F67" s="42"/>
      <c r="G67" s="11"/>
      <c r="H67" s="42">
        <v>3</v>
      </c>
      <c r="I67" s="43">
        <v>30</v>
      </c>
      <c r="J67" s="42">
        <v>5</v>
      </c>
      <c r="K67" s="43">
        <v>50</v>
      </c>
      <c r="L67" s="42">
        <v>2</v>
      </c>
      <c r="M67" s="11">
        <v>20</v>
      </c>
      <c r="N67" s="157"/>
    </row>
    <row r="68" spans="1:14" s="15" customFormat="1" ht="36">
      <c r="A68" s="22">
        <v>6</v>
      </c>
      <c r="B68" s="27" t="s">
        <v>326</v>
      </c>
      <c r="C68" s="42">
        <v>13</v>
      </c>
      <c r="D68" s="42">
        <v>11</v>
      </c>
      <c r="E68" s="11">
        <v>84.61538461538461</v>
      </c>
      <c r="F68" s="42">
        <v>2</v>
      </c>
      <c r="G68" s="11">
        <v>15.384615384615385</v>
      </c>
      <c r="H68" s="42">
        <v>8</v>
      </c>
      <c r="I68" s="43">
        <v>61.53846153846154</v>
      </c>
      <c r="J68" s="42">
        <v>1</v>
      </c>
      <c r="K68" s="43">
        <v>7.6923076923076925</v>
      </c>
      <c r="L68" s="42">
        <v>2</v>
      </c>
      <c r="M68" s="11">
        <v>15.384615384615385</v>
      </c>
      <c r="N68" s="157"/>
    </row>
    <row r="69" spans="1:14" s="15" customFormat="1" ht="24">
      <c r="A69" s="22">
        <v>7</v>
      </c>
      <c r="B69" s="28" t="s">
        <v>327</v>
      </c>
      <c r="C69" s="42">
        <v>41</v>
      </c>
      <c r="D69" s="42">
        <v>37</v>
      </c>
      <c r="E69" s="11">
        <v>90.2439024390244</v>
      </c>
      <c r="F69" s="42">
        <v>5</v>
      </c>
      <c r="G69" s="11">
        <v>12.195121951219512</v>
      </c>
      <c r="H69" s="42">
        <v>25</v>
      </c>
      <c r="I69" s="43">
        <v>60.97560975609756</v>
      </c>
      <c r="J69" s="42">
        <v>7</v>
      </c>
      <c r="K69" s="43">
        <v>17.073170731707318</v>
      </c>
      <c r="L69" s="42">
        <v>4</v>
      </c>
      <c r="M69" s="11">
        <v>9.75609756097561</v>
      </c>
      <c r="N69" s="157"/>
    </row>
    <row r="70" spans="1:14" s="15" customFormat="1" ht="24">
      <c r="A70" s="22">
        <v>8</v>
      </c>
      <c r="B70" s="27" t="s">
        <v>328</v>
      </c>
      <c r="C70" s="42">
        <v>26</v>
      </c>
      <c r="D70" s="42">
        <v>23</v>
      </c>
      <c r="E70" s="11">
        <v>88.46153846153845</v>
      </c>
      <c r="F70" s="42">
        <v>5</v>
      </c>
      <c r="G70" s="11">
        <v>19.230769230769234</v>
      </c>
      <c r="H70" s="42">
        <v>14</v>
      </c>
      <c r="I70" s="43">
        <v>53.84615384615385</v>
      </c>
      <c r="J70" s="42">
        <v>4</v>
      </c>
      <c r="K70" s="43">
        <v>15.384615384615385</v>
      </c>
      <c r="L70" s="42">
        <v>3</v>
      </c>
      <c r="M70" s="11">
        <v>11.538461538461538</v>
      </c>
      <c r="N70" s="157"/>
    </row>
    <row r="71" spans="1:14" s="15" customFormat="1" ht="12">
      <c r="A71" s="22">
        <v>9</v>
      </c>
      <c r="B71" s="27" t="s">
        <v>329</v>
      </c>
      <c r="C71" s="42">
        <v>13</v>
      </c>
      <c r="D71" s="42">
        <v>13</v>
      </c>
      <c r="E71" s="11">
        <v>100</v>
      </c>
      <c r="F71" s="42">
        <v>2</v>
      </c>
      <c r="G71" s="11">
        <v>15.384615384615385</v>
      </c>
      <c r="H71" s="42">
        <v>10</v>
      </c>
      <c r="I71" s="43">
        <v>76.92307692307693</v>
      </c>
      <c r="J71" s="42">
        <v>1</v>
      </c>
      <c r="K71" s="43">
        <v>7.6923076923076925</v>
      </c>
      <c r="L71" s="42">
        <v>0</v>
      </c>
      <c r="M71" s="11">
        <v>0</v>
      </c>
      <c r="N71" s="157"/>
    </row>
    <row r="72" spans="1:14" s="15" customFormat="1" ht="12">
      <c r="A72" s="22">
        <v>10</v>
      </c>
      <c r="B72" s="27" t="s">
        <v>330</v>
      </c>
      <c r="C72" s="42">
        <v>22</v>
      </c>
      <c r="D72" s="42">
        <v>19</v>
      </c>
      <c r="E72" s="11">
        <v>86.36363636363636</v>
      </c>
      <c r="F72" s="42"/>
      <c r="G72" s="11"/>
      <c r="H72" s="42">
        <v>13</v>
      </c>
      <c r="I72" s="43">
        <v>59.09090909090909</v>
      </c>
      <c r="J72" s="42">
        <v>6</v>
      </c>
      <c r="K72" s="43">
        <v>27.27272727272727</v>
      </c>
      <c r="L72" s="42">
        <v>3</v>
      </c>
      <c r="M72" s="11">
        <v>13.636363636363635</v>
      </c>
      <c r="N72" s="157"/>
    </row>
    <row r="73" spans="1:14" s="15" customFormat="1" ht="12">
      <c r="A73" s="22">
        <v>11</v>
      </c>
      <c r="B73" s="27" t="s">
        <v>331</v>
      </c>
      <c r="C73" s="42">
        <v>11</v>
      </c>
      <c r="D73" s="42">
        <v>3</v>
      </c>
      <c r="E73" s="11">
        <v>27.27272727272727</v>
      </c>
      <c r="F73" s="42"/>
      <c r="G73" s="11"/>
      <c r="H73" s="42">
        <v>3</v>
      </c>
      <c r="I73" s="43">
        <v>27.27272727272727</v>
      </c>
      <c r="J73" s="42"/>
      <c r="K73" s="43"/>
      <c r="L73" s="42">
        <v>8</v>
      </c>
      <c r="M73" s="11">
        <v>72.72727272727273</v>
      </c>
      <c r="N73" s="157"/>
    </row>
    <row r="74" spans="1:14" s="15" customFormat="1" ht="60">
      <c r="A74" s="22">
        <v>12</v>
      </c>
      <c r="B74" s="27" t="s">
        <v>315</v>
      </c>
      <c r="C74" s="42">
        <v>26</v>
      </c>
      <c r="D74" s="42">
        <v>18</v>
      </c>
      <c r="E74" s="11">
        <v>69.23076923076923</v>
      </c>
      <c r="F74" s="42">
        <v>2</v>
      </c>
      <c r="G74" s="11">
        <v>7.6923076923076925</v>
      </c>
      <c r="H74" s="42">
        <v>9</v>
      </c>
      <c r="I74" s="43">
        <v>34.61538461538461</v>
      </c>
      <c r="J74" s="42">
        <v>7</v>
      </c>
      <c r="K74" s="43">
        <v>26.923076923076923</v>
      </c>
      <c r="L74" s="42">
        <v>8</v>
      </c>
      <c r="M74" s="11">
        <v>30.76923076923077</v>
      </c>
      <c r="N74" s="157"/>
    </row>
    <row r="75" spans="1:14" s="15" customFormat="1" ht="60">
      <c r="A75" s="22">
        <v>13</v>
      </c>
      <c r="B75" s="27" t="s">
        <v>332</v>
      </c>
      <c r="C75" s="42">
        <v>28</v>
      </c>
      <c r="D75" s="42">
        <v>25</v>
      </c>
      <c r="E75" s="11">
        <v>89.28571428571429</v>
      </c>
      <c r="F75" s="42">
        <v>7</v>
      </c>
      <c r="G75" s="11">
        <v>25</v>
      </c>
      <c r="H75" s="42">
        <v>12</v>
      </c>
      <c r="I75" s="43">
        <v>42.857142857142854</v>
      </c>
      <c r="J75" s="42">
        <v>6</v>
      </c>
      <c r="K75" s="43">
        <v>21.428571428571427</v>
      </c>
      <c r="L75" s="42">
        <v>3</v>
      </c>
      <c r="M75" s="11">
        <v>10.714285714285714</v>
      </c>
      <c r="N75" s="157"/>
    </row>
    <row r="76" spans="1:14" s="15" customFormat="1" ht="12">
      <c r="A76" s="174" t="s">
        <v>253</v>
      </c>
      <c r="B76" s="174"/>
      <c r="C76" s="25">
        <f>SUM(C63:C75)</f>
        <v>225</v>
      </c>
      <c r="D76" s="25">
        <f>SUM(D63:D75)</f>
        <v>187</v>
      </c>
      <c r="E76" s="13">
        <f>D76/C76*100</f>
        <v>83.11111111111111</v>
      </c>
      <c r="F76" s="25">
        <f>SUM(F63:F75)</f>
        <v>26</v>
      </c>
      <c r="G76" s="13">
        <f>F76/C76*100</f>
        <v>11.555555555555555</v>
      </c>
      <c r="H76" s="25">
        <f>SUM(H63:H75)</f>
        <v>112</v>
      </c>
      <c r="I76" s="26">
        <f>H76/C76*100</f>
        <v>49.77777777777778</v>
      </c>
      <c r="J76" s="25">
        <f>SUM(J63:J75)</f>
        <v>49</v>
      </c>
      <c r="K76" s="26">
        <f>J76/C76*100</f>
        <v>21.777777777777775</v>
      </c>
      <c r="L76" s="25">
        <f>SUM(L63:L75)</f>
        <v>38</v>
      </c>
      <c r="M76" s="13">
        <f>L76/C76*100</f>
        <v>16.88888888888889</v>
      </c>
      <c r="N76" s="157"/>
    </row>
    <row r="77" spans="1:14" s="15" customFormat="1" ht="48">
      <c r="A77" s="22">
        <v>1</v>
      </c>
      <c r="B77" s="118" t="s">
        <v>352</v>
      </c>
      <c r="C77" s="42">
        <v>116</v>
      </c>
      <c r="D77" s="42">
        <v>100</v>
      </c>
      <c r="E77" s="11">
        <v>86.20689655172413</v>
      </c>
      <c r="F77" s="42">
        <v>43</v>
      </c>
      <c r="G77" s="11">
        <v>37.06896551724138</v>
      </c>
      <c r="H77" s="42">
        <v>34</v>
      </c>
      <c r="I77" s="43">
        <v>29.310344827586203</v>
      </c>
      <c r="J77" s="42">
        <v>23</v>
      </c>
      <c r="K77" s="43">
        <v>19.82758620689655</v>
      </c>
      <c r="L77" s="42">
        <v>16</v>
      </c>
      <c r="M77" s="11">
        <v>13.793103448275861</v>
      </c>
      <c r="N77" s="157"/>
    </row>
    <row r="78" spans="1:14" s="15" customFormat="1" ht="24">
      <c r="A78" s="22">
        <v>2</v>
      </c>
      <c r="B78" s="21" t="s">
        <v>259</v>
      </c>
      <c r="C78" s="42">
        <v>32</v>
      </c>
      <c r="D78" s="42">
        <v>27</v>
      </c>
      <c r="E78" s="11">
        <v>84.375</v>
      </c>
      <c r="F78" s="42">
        <v>5</v>
      </c>
      <c r="G78" s="11">
        <v>15.625</v>
      </c>
      <c r="H78" s="42">
        <v>22</v>
      </c>
      <c r="I78" s="43">
        <v>68.75</v>
      </c>
      <c r="J78" s="42">
        <v>0</v>
      </c>
      <c r="K78" s="43">
        <v>0</v>
      </c>
      <c r="L78" s="42">
        <v>5</v>
      </c>
      <c r="M78" s="11">
        <v>15.625</v>
      </c>
      <c r="N78" s="157"/>
    </row>
    <row r="79" spans="1:14" s="15" customFormat="1" ht="24">
      <c r="A79" s="22">
        <v>3</v>
      </c>
      <c r="B79" s="21" t="s">
        <v>260</v>
      </c>
      <c r="C79" s="42">
        <v>18</v>
      </c>
      <c r="D79" s="42">
        <v>13</v>
      </c>
      <c r="E79" s="11">
        <v>72.22222222222221</v>
      </c>
      <c r="F79" s="42">
        <v>2</v>
      </c>
      <c r="G79" s="11">
        <v>11.11111111111111</v>
      </c>
      <c r="H79" s="42">
        <v>9</v>
      </c>
      <c r="I79" s="43">
        <v>50</v>
      </c>
      <c r="J79" s="42">
        <v>2</v>
      </c>
      <c r="K79" s="43">
        <v>11.11111111111111</v>
      </c>
      <c r="L79" s="42">
        <v>5</v>
      </c>
      <c r="M79" s="11">
        <v>27.77777777777778</v>
      </c>
      <c r="N79" s="157"/>
    </row>
    <row r="80" spans="1:14" s="15" customFormat="1" ht="24">
      <c r="A80" s="22">
        <v>4</v>
      </c>
      <c r="B80" s="21" t="s">
        <v>261</v>
      </c>
      <c r="C80" s="42">
        <v>26</v>
      </c>
      <c r="D80" s="42">
        <v>24</v>
      </c>
      <c r="E80" s="11">
        <v>92.3076923076923</v>
      </c>
      <c r="F80" s="42">
        <v>7</v>
      </c>
      <c r="G80" s="11">
        <v>26.923076923076923</v>
      </c>
      <c r="H80" s="42">
        <v>17</v>
      </c>
      <c r="I80" s="43">
        <v>65.38461538461539</v>
      </c>
      <c r="J80" s="42">
        <v>0</v>
      </c>
      <c r="K80" s="43">
        <v>0</v>
      </c>
      <c r="L80" s="42">
        <v>2</v>
      </c>
      <c r="M80" s="11">
        <v>7.6923076923076925</v>
      </c>
      <c r="N80" s="157"/>
    </row>
    <row r="81" spans="1:14" s="15" customFormat="1" ht="12">
      <c r="A81" s="22">
        <v>5</v>
      </c>
      <c r="B81" s="21" t="s">
        <v>341</v>
      </c>
      <c r="C81" s="42">
        <v>40</v>
      </c>
      <c r="D81" s="42">
        <v>33</v>
      </c>
      <c r="E81" s="11">
        <v>82.5</v>
      </c>
      <c r="F81" s="42">
        <v>2</v>
      </c>
      <c r="G81" s="11">
        <v>5</v>
      </c>
      <c r="H81" s="42">
        <v>31</v>
      </c>
      <c r="I81" s="43">
        <v>77.5</v>
      </c>
      <c r="J81" s="42">
        <v>0</v>
      </c>
      <c r="K81" s="43">
        <v>0</v>
      </c>
      <c r="L81" s="42">
        <v>7</v>
      </c>
      <c r="M81" s="11">
        <v>17.5</v>
      </c>
      <c r="N81" s="157"/>
    </row>
    <row r="82" spans="1:14" s="15" customFormat="1" ht="24">
      <c r="A82" s="22">
        <v>6</v>
      </c>
      <c r="B82" s="27" t="s">
        <v>262</v>
      </c>
      <c r="C82" s="42">
        <v>27</v>
      </c>
      <c r="D82" s="42">
        <v>25</v>
      </c>
      <c r="E82" s="11">
        <v>92.5925925925926</v>
      </c>
      <c r="F82" s="42">
        <v>1</v>
      </c>
      <c r="G82" s="11">
        <v>3.7037037037037033</v>
      </c>
      <c r="H82" s="42">
        <v>21</v>
      </c>
      <c r="I82" s="43">
        <v>77.77777777777779</v>
      </c>
      <c r="J82" s="42">
        <v>3</v>
      </c>
      <c r="K82" s="43">
        <v>11.11111111111111</v>
      </c>
      <c r="L82" s="42">
        <v>2</v>
      </c>
      <c r="M82" s="11">
        <v>7.4074074074074066</v>
      </c>
      <c r="N82" s="157"/>
    </row>
    <row r="83" spans="1:14" s="15" customFormat="1" ht="36">
      <c r="A83" s="22">
        <v>7</v>
      </c>
      <c r="B83" s="21" t="s">
        <v>140</v>
      </c>
      <c r="C83" s="42">
        <v>28</v>
      </c>
      <c r="D83" s="42">
        <v>28</v>
      </c>
      <c r="E83" s="11">
        <v>100</v>
      </c>
      <c r="F83" s="42">
        <v>7</v>
      </c>
      <c r="G83" s="11">
        <v>25</v>
      </c>
      <c r="H83" s="42">
        <v>17</v>
      </c>
      <c r="I83" s="43">
        <v>60.71428571428571</v>
      </c>
      <c r="J83" s="42">
        <v>4</v>
      </c>
      <c r="K83" s="43">
        <v>14.285714285714285</v>
      </c>
      <c r="L83" s="42">
        <v>0</v>
      </c>
      <c r="M83" s="11">
        <v>0</v>
      </c>
      <c r="N83" s="157"/>
    </row>
    <row r="84" spans="1:14" s="15" customFormat="1" ht="12">
      <c r="A84" s="22">
        <v>8</v>
      </c>
      <c r="B84" s="21" t="s">
        <v>263</v>
      </c>
      <c r="C84" s="42">
        <v>20</v>
      </c>
      <c r="D84" s="42">
        <v>18</v>
      </c>
      <c r="E84" s="11">
        <v>90</v>
      </c>
      <c r="F84" s="42">
        <v>1</v>
      </c>
      <c r="G84" s="11">
        <v>5</v>
      </c>
      <c r="H84" s="42">
        <v>16</v>
      </c>
      <c r="I84" s="43">
        <v>80</v>
      </c>
      <c r="J84" s="42">
        <v>1</v>
      </c>
      <c r="K84" s="43">
        <v>5</v>
      </c>
      <c r="L84" s="42">
        <v>2</v>
      </c>
      <c r="M84" s="11">
        <v>10</v>
      </c>
      <c r="N84" s="157"/>
    </row>
    <row r="85" spans="1:14" s="15" customFormat="1" ht="24">
      <c r="A85" s="22">
        <v>9</v>
      </c>
      <c r="B85" s="21" t="s">
        <v>264</v>
      </c>
      <c r="C85" s="42">
        <v>25</v>
      </c>
      <c r="D85" s="42">
        <v>23</v>
      </c>
      <c r="E85" s="11">
        <v>92</v>
      </c>
      <c r="F85" s="42">
        <v>3</v>
      </c>
      <c r="G85" s="11">
        <v>12</v>
      </c>
      <c r="H85" s="42">
        <v>18</v>
      </c>
      <c r="I85" s="43">
        <v>72</v>
      </c>
      <c r="J85" s="42">
        <v>2</v>
      </c>
      <c r="K85" s="43">
        <v>8</v>
      </c>
      <c r="L85" s="42">
        <v>2</v>
      </c>
      <c r="M85" s="11">
        <v>8</v>
      </c>
      <c r="N85" s="157"/>
    </row>
    <row r="86" spans="1:14" s="15" customFormat="1" ht="12">
      <c r="A86" s="22">
        <v>10</v>
      </c>
      <c r="B86" s="21" t="s">
        <v>265</v>
      </c>
      <c r="C86" s="42">
        <v>26</v>
      </c>
      <c r="D86" s="42">
        <v>23</v>
      </c>
      <c r="E86" s="11">
        <v>88.46153846153845</v>
      </c>
      <c r="F86" s="42">
        <v>4</v>
      </c>
      <c r="G86" s="11">
        <v>15.384615384615385</v>
      </c>
      <c r="H86" s="42">
        <v>17</v>
      </c>
      <c r="I86" s="43">
        <v>65.38461538461539</v>
      </c>
      <c r="J86" s="42">
        <v>2</v>
      </c>
      <c r="K86" s="43">
        <v>7.6923076923076925</v>
      </c>
      <c r="L86" s="42">
        <v>3</v>
      </c>
      <c r="M86" s="11">
        <v>11.538461538461538</v>
      </c>
      <c r="N86" s="157"/>
    </row>
    <row r="87" spans="1:14" s="15" customFormat="1" ht="48">
      <c r="A87" s="22">
        <v>11</v>
      </c>
      <c r="B87" s="21" t="s">
        <v>116</v>
      </c>
      <c r="C87" s="42">
        <v>31</v>
      </c>
      <c r="D87" s="42">
        <v>29</v>
      </c>
      <c r="E87" s="11">
        <v>93.54838709677419</v>
      </c>
      <c r="F87" s="42">
        <v>8</v>
      </c>
      <c r="G87" s="11">
        <v>25.806451612903224</v>
      </c>
      <c r="H87" s="42">
        <v>19</v>
      </c>
      <c r="I87" s="43">
        <v>61.29032258064516</v>
      </c>
      <c r="J87" s="42">
        <v>2</v>
      </c>
      <c r="K87" s="43">
        <v>6.451612903225806</v>
      </c>
      <c r="L87" s="42">
        <v>0</v>
      </c>
      <c r="M87" s="11">
        <v>0</v>
      </c>
      <c r="N87" s="157"/>
    </row>
    <row r="88" spans="1:14" s="15" customFormat="1" ht="12">
      <c r="A88" s="22">
        <v>12</v>
      </c>
      <c r="B88" s="21" t="s">
        <v>266</v>
      </c>
      <c r="C88" s="42">
        <v>22</v>
      </c>
      <c r="D88" s="42">
        <v>20</v>
      </c>
      <c r="E88" s="11">
        <v>90.9090909090909</v>
      </c>
      <c r="F88" s="42">
        <v>11</v>
      </c>
      <c r="G88" s="11">
        <v>50</v>
      </c>
      <c r="H88" s="42">
        <v>8</v>
      </c>
      <c r="I88" s="43">
        <v>36.36363636363637</v>
      </c>
      <c r="J88" s="42">
        <v>1</v>
      </c>
      <c r="K88" s="43">
        <v>4.545454545454546</v>
      </c>
      <c r="L88" s="42">
        <v>2</v>
      </c>
      <c r="M88" s="11">
        <v>9.090909090909092</v>
      </c>
      <c r="N88" s="157"/>
    </row>
    <row r="89" spans="1:14" s="15" customFormat="1" ht="12">
      <c r="A89" s="22">
        <v>13</v>
      </c>
      <c r="B89" s="21" t="s">
        <v>267</v>
      </c>
      <c r="C89" s="42">
        <v>58</v>
      </c>
      <c r="D89" s="42">
        <v>44</v>
      </c>
      <c r="E89" s="11">
        <v>75.86206896551724</v>
      </c>
      <c r="F89" s="42">
        <v>29</v>
      </c>
      <c r="G89" s="11">
        <v>50</v>
      </c>
      <c r="H89" s="42">
        <v>15</v>
      </c>
      <c r="I89" s="43">
        <v>25.862068965517242</v>
      </c>
      <c r="J89" s="42">
        <v>0</v>
      </c>
      <c r="K89" s="43">
        <v>0</v>
      </c>
      <c r="L89" s="42">
        <v>14</v>
      </c>
      <c r="M89" s="11">
        <v>24.137931034482758</v>
      </c>
      <c r="N89" s="157"/>
    </row>
    <row r="90" spans="1:14" s="15" customFormat="1" ht="24">
      <c r="A90" s="22">
        <v>14</v>
      </c>
      <c r="B90" s="21" t="s">
        <v>268</v>
      </c>
      <c r="C90" s="42">
        <v>20</v>
      </c>
      <c r="D90" s="42">
        <v>18</v>
      </c>
      <c r="E90" s="11">
        <v>90</v>
      </c>
      <c r="F90" s="42">
        <v>3</v>
      </c>
      <c r="G90" s="11">
        <v>15</v>
      </c>
      <c r="H90" s="42">
        <v>10</v>
      </c>
      <c r="I90" s="43">
        <v>50</v>
      </c>
      <c r="J90" s="42">
        <v>5</v>
      </c>
      <c r="K90" s="43">
        <v>25</v>
      </c>
      <c r="L90" s="42">
        <v>2</v>
      </c>
      <c r="M90" s="11">
        <v>10</v>
      </c>
      <c r="N90" s="157"/>
    </row>
    <row r="91" spans="1:14" s="15" customFormat="1" ht="12">
      <c r="A91" s="22">
        <v>15</v>
      </c>
      <c r="B91" s="21" t="s">
        <v>269</v>
      </c>
      <c r="C91" s="42">
        <v>55</v>
      </c>
      <c r="D91" s="42">
        <v>47</v>
      </c>
      <c r="E91" s="11">
        <v>85.45454545454545</v>
      </c>
      <c r="F91" s="42">
        <v>14</v>
      </c>
      <c r="G91" s="11">
        <v>25.454545454545453</v>
      </c>
      <c r="H91" s="42">
        <v>31</v>
      </c>
      <c r="I91" s="43">
        <v>56.36363636363636</v>
      </c>
      <c r="J91" s="42">
        <v>2</v>
      </c>
      <c r="K91" s="43">
        <v>3.6363636363636362</v>
      </c>
      <c r="L91" s="42">
        <v>8</v>
      </c>
      <c r="M91" s="11">
        <v>14.545454545454545</v>
      </c>
      <c r="N91" s="157"/>
    </row>
    <row r="92" spans="1:14" s="15" customFormat="1" ht="24">
      <c r="A92" s="22">
        <v>16</v>
      </c>
      <c r="B92" s="27" t="s">
        <v>270</v>
      </c>
      <c r="C92" s="42">
        <v>34</v>
      </c>
      <c r="D92" s="42">
        <v>26</v>
      </c>
      <c r="E92" s="11">
        <v>76.47058823529412</v>
      </c>
      <c r="F92" s="42">
        <v>16</v>
      </c>
      <c r="G92" s="11">
        <v>47.05882352941176</v>
      </c>
      <c r="H92" s="42">
        <v>6</v>
      </c>
      <c r="I92" s="43">
        <v>17.647058823529413</v>
      </c>
      <c r="J92" s="42">
        <v>4</v>
      </c>
      <c r="K92" s="43">
        <v>11.76470588235294</v>
      </c>
      <c r="L92" s="42">
        <v>8</v>
      </c>
      <c r="M92" s="11">
        <v>23.52941176470588</v>
      </c>
      <c r="N92" s="157"/>
    </row>
    <row r="93" spans="1:14" s="15" customFormat="1" ht="24">
      <c r="A93" s="22">
        <v>17</v>
      </c>
      <c r="B93" s="21" t="s">
        <v>271</v>
      </c>
      <c r="C93" s="42">
        <v>49</v>
      </c>
      <c r="D93" s="42">
        <v>44</v>
      </c>
      <c r="E93" s="11">
        <v>89.79591836734694</v>
      </c>
      <c r="F93" s="42">
        <v>5</v>
      </c>
      <c r="G93" s="11">
        <v>10.204081632653061</v>
      </c>
      <c r="H93" s="42">
        <v>35</v>
      </c>
      <c r="I93" s="43">
        <v>71.42857142857143</v>
      </c>
      <c r="J93" s="42">
        <v>4</v>
      </c>
      <c r="K93" s="43">
        <v>8.16326530612245</v>
      </c>
      <c r="L93" s="42">
        <v>5</v>
      </c>
      <c r="M93" s="11">
        <v>10.204081632653061</v>
      </c>
      <c r="N93" s="157"/>
    </row>
    <row r="94" spans="1:14" s="15" customFormat="1" ht="24">
      <c r="A94" s="22">
        <v>18</v>
      </c>
      <c r="B94" s="21" t="s">
        <v>318</v>
      </c>
      <c r="C94" s="42">
        <v>23</v>
      </c>
      <c r="D94" s="42">
        <v>18</v>
      </c>
      <c r="E94" s="11">
        <v>78.26086956521739</v>
      </c>
      <c r="F94" s="42">
        <v>1</v>
      </c>
      <c r="G94" s="11">
        <v>4.3478260869565215</v>
      </c>
      <c r="H94" s="42">
        <v>16</v>
      </c>
      <c r="I94" s="43">
        <v>69.56521739130434</v>
      </c>
      <c r="J94" s="42">
        <v>1</v>
      </c>
      <c r="K94" s="43">
        <v>4.3478260869565215</v>
      </c>
      <c r="L94" s="42">
        <v>5</v>
      </c>
      <c r="M94" s="11">
        <v>21.73913043478261</v>
      </c>
      <c r="N94" s="157"/>
    </row>
    <row r="95" spans="1:14" s="15" customFormat="1" ht="24">
      <c r="A95" s="22">
        <v>19</v>
      </c>
      <c r="B95" s="21" t="s">
        <v>272</v>
      </c>
      <c r="C95" s="42">
        <v>24</v>
      </c>
      <c r="D95" s="42">
        <v>23</v>
      </c>
      <c r="E95" s="11">
        <v>95.83333333333334</v>
      </c>
      <c r="F95" s="42">
        <v>7</v>
      </c>
      <c r="G95" s="11">
        <v>29.166666666666668</v>
      </c>
      <c r="H95" s="42">
        <v>16</v>
      </c>
      <c r="I95" s="43">
        <v>66.66666666666666</v>
      </c>
      <c r="J95" s="42">
        <v>0</v>
      </c>
      <c r="K95" s="43">
        <v>0</v>
      </c>
      <c r="L95" s="42">
        <v>0</v>
      </c>
      <c r="M95" s="11">
        <v>0</v>
      </c>
      <c r="N95" s="157"/>
    </row>
    <row r="96" spans="1:14" s="15" customFormat="1" ht="12">
      <c r="A96" s="22">
        <v>20</v>
      </c>
      <c r="B96" s="21" t="s">
        <v>273</v>
      </c>
      <c r="C96" s="42">
        <v>39</v>
      </c>
      <c r="D96" s="42">
        <v>30</v>
      </c>
      <c r="E96" s="11">
        <v>76.92307692307693</v>
      </c>
      <c r="F96" s="42">
        <v>3</v>
      </c>
      <c r="G96" s="11">
        <v>7.6923076923076925</v>
      </c>
      <c r="H96" s="42">
        <v>21</v>
      </c>
      <c r="I96" s="43">
        <v>53.84615384615385</v>
      </c>
      <c r="J96" s="42">
        <v>6</v>
      </c>
      <c r="K96" s="43">
        <v>15.384615384615385</v>
      </c>
      <c r="L96" s="42">
        <v>9</v>
      </c>
      <c r="M96" s="11">
        <v>23.076923076923077</v>
      </c>
      <c r="N96" s="157"/>
    </row>
    <row r="97" spans="1:14" s="15" customFormat="1" ht="24">
      <c r="A97" s="22">
        <v>21</v>
      </c>
      <c r="B97" s="21" t="s">
        <v>274</v>
      </c>
      <c r="C97" s="42">
        <v>37</v>
      </c>
      <c r="D97" s="42">
        <v>35</v>
      </c>
      <c r="E97" s="11">
        <v>94.5945945945946</v>
      </c>
      <c r="F97" s="42">
        <v>18</v>
      </c>
      <c r="G97" s="11">
        <v>48.64864864864865</v>
      </c>
      <c r="H97" s="42">
        <v>15</v>
      </c>
      <c r="I97" s="43">
        <v>40.54054054054054</v>
      </c>
      <c r="J97" s="42">
        <v>2</v>
      </c>
      <c r="K97" s="43">
        <v>5.405405405405405</v>
      </c>
      <c r="L97" s="42">
        <v>2</v>
      </c>
      <c r="M97" s="11">
        <v>5.405405405405405</v>
      </c>
      <c r="N97" s="157"/>
    </row>
    <row r="98" spans="1:14" s="15" customFormat="1" ht="24">
      <c r="A98" s="22">
        <v>22</v>
      </c>
      <c r="B98" s="21" t="s">
        <v>275</v>
      </c>
      <c r="C98" s="42">
        <v>28</v>
      </c>
      <c r="D98" s="42">
        <v>21</v>
      </c>
      <c r="E98" s="11">
        <v>75</v>
      </c>
      <c r="F98" s="42">
        <v>9</v>
      </c>
      <c r="G98" s="11">
        <v>32.142857142857146</v>
      </c>
      <c r="H98" s="42">
        <v>9</v>
      </c>
      <c r="I98" s="43">
        <v>32.142857142857146</v>
      </c>
      <c r="J98" s="42">
        <v>3</v>
      </c>
      <c r="K98" s="43">
        <v>10.714285714285714</v>
      </c>
      <c r="L98" s="42">
        <v>7</v>
      </c>
      <c r="M98" s="11">
        <v>25</v>
      </c>
      <c r="N98" s="157"/>
    </row>
    <row r="99" spans="1:14" s="15" customFormat="1" ht="24">
      <c r="A99" s="22">
        <v>23</v>
      </c>
      <c r="B99" s="21" t="s">
        <v>276</v>
      </c>
      <c r="C99" s="42">
        <v>28</v>
      </c>
      <c r="D99" s="42">
        <v>25</v>
      </c>
      <c r="E99" s="11">
        <v>89.28571428571429</v>
      </c>
      <c r="F99" s="42">
        <v>4</v>
      </c>
      <c r="G99" s="11">
        <v>14.285714285714285</v>
      </c>
      <c r="H99" s="42">
        <v>21</v>
      </c>
      <c r="I99" s="43">
        <v>75</v>
      </c>
      <c r="J99" s="42">
        <v>0</v>
      </c>
      <c r="K99" s="43">
        <v>0</v>
      </c>
      <c r="L99" s="42">
        <v>3</v>
      </c>
      <c r="M99" s="11">
        <v>10.714285714285714</v>
      </c>
      <c r="N99" s="157"/>
    </row>
    <row r="100" spans="1:14" s="15" customFormat="1" ht="24">
      <c r="A100" s="22">
        <v>24</v>
      </c>
      <c r="B100" s="21" t="s">
        <v>277</v>
      </c>
      <c r="C100" s="42">
        <v>28</v>
      </c>
      <c r="D100" s="42">
        <v>27</v>
      </c>
      <c r="E100" s="11">
        <v>96.42857142857143</v>
      </c>
      <c r="F100" s="42">
        <v>7</v>
      </c>
      <c r="G100" s="11">
        <v>25</v>
      </c>
      <c r="H100" s="42">
        <v>19</v>
      </c>
      <c r="I100" s="43">
        <v>67.85714285714286</v>
      </c>
      <c r="J100" s="42">
        <v>1</v>
      </c>
      <c r="K100" s="43">
        <v>3.571428571428571</v>
      </c>
      <c r="L100" s="42">
        <v>1</v>
      </c>
      <c r="M100" s="11">
        <v>3.571428571428571</v>
      </c>
      <c r="N100" s="157"/>
    </row>
    <row r="101" spans="1:14" s="15" customFormat="1" ht="12">
      <c r="A101" s="22">
        <v>25</v>
      </c>
      <c r="B101" s="21" t="s">
        <v>278</v>
      </c>
      <c r="C101" s="42">
        <v>23</v>
      </c>
      <c r="D101" s="42">
        <v>22</v>
      </c>
      <c r="E101" s="11">
        <v>95.65217391304348</v>
      </c>
      <c r="F101" s="42">
        <v>10</v>
      </c>
      <c r="G101" s="11">
        <v>43.47826086956522</v>
      </c>
      <c r="H101" s="42">
        <v>12</v>
      </c>
      <c r="I101" s="43">
        <v>52.17391304347826</v>
      </c>
      <c r="J101" s="42">
        <v>0</v>
      </c>
      <c r="K101" s="43">
        <v>0</v>
      </c>
      <c r="L101" s="42">
        <v>1</v>
      </c>
      <c r="M101" s="11">
        <v>4.3478260869565215</v>
      </c>
      <c r="N101" s="157"/>
    </row>
    <row r="102" spans="1:14" s="15" customFormat="1" ht="12">
      <c r="A102" s="22">
        <v>26</v>
      </c>
      <c r="B102" s="21" t="s">
        <v>279</v>
      </c>
      <c r="C102" s="42">
        <v>37</v>
      </c>
      <c r="D102" s="42">
        <v>31</v>
      </c>
      <c r="E102" s="11">
        <v>83.78378378378379</v>
      </c>
      <c r="F102" s="42">
        <v>17</v>
      </c>
      <c r="G102" s="11">
        <v>45.94594594594595</v>
      </c>
      <c r="H102" s="42">
        <v>14</v>
      </c>
      <c r="I102" s="43">
        <v>37.83783783783784</v>
      </c>
      <c r="J102" s="42">
        <v>0</v>
      </c>
      <c r="K102" s="43">
        <v>0</v>
      </c>
      <c r="L102" s="42">
        <v>6</v>
      </c>
      <c r="M102" s="11">
        <v>16.216216216216218</v>
      </c>
      <c r="N102" s="157"/>
    </row>
    <row r="103" spans="1:14" s="15" customFormat="1" ht="12">
      <c r="A103" s="22">
        <v>27</v>
      </c>
      <c r="B103" s="21" t="s">
        <v>280</v>
      </c>
      <c r="C103" s="42">
        <v>29</v>
      </c>
      <c r="D103" s="42">
        <v>20</v>
      </c>
      <c r="E103" s="11">
        <v>68.96551724137932</v>
      </c>
      <c r="F103" s="42">
        <v>3</v>
      </c>
      <c r="G103" s="11">
        <v>10.344827586206897</v>
      </c>
      <c r="H103" s="42">
        <v>15</v>
      </c>
      <c r="I103" s="43">
        <v>51.724137931034484</v>
      </c>
      <c r="J103" s="42">
        <v>2</v>
      </c>
      <c r="K103" s="43">
        <v>6.896551724137931</v>
      </c>
      <c r="L103" s="42">
        <v>9</v>
      </c>
      <c r="M103" s="11">
        <v>31.03448275862069</v>
      </c>
      <c r="N103" s="157"/>
    </row>
    <row r="104" spans="1:14" s="15" customFormat="1" ht="12">
      <c r="A104" s="22">
        <v>28</v>
      </c>
      <c r="B104" s="21" t="s">
        <v>342</v>
      </c>
      <c r="C104" s="42">
        <v>35</v>
      </c>
      <c r="D104" s="42">
        <v>31</v>
      </c>
      <c r="E104" s="11">
        <v>88.57142857142857</v>
      </c>
      <c r="F104" s="42">
        <v>2</v>
      </c>
      <c r="G104" s="11">
        <v>5.714285714285714</v>
      </c>
      <c r="H104" s="42">
        <v>18</v>
      </c>
      <c r="I104" s="43">
        <v>51.42857142857142</v>
      </c>
      <c r="J104" s="42">
        <v>11</v>
      </c>
      <c r="K104" s="43">
        <v>31.428571428571427</v>
      </c>
      <c r="L104" s="42">
        <v>4</v>
      </c>
      <c r="M104" s="11">
        <v>11.428571428571429</v>
      </c>
      <c r="N104" s="157"/>
    </row>
    <row r="105" spans="1:14" s="15" customFormat="1" ht="12">
      <c r="A105" s="22">
        <v>29</v>
      </c>
      <c r="B105" s="21" t="s">
        <v>353</v>
      </c>
      <c r="C105" s="42">
        <v>30</v>
      </c>
      <c r="D105" s="42">
        <v>23</v>
      </c>
      <c r="E105" s="11">
        <v>76.66666666666667</v>
      </c>
      <c r="F105" s="42">
        <v>7</v>
      </c>
      <c r="G105" s="11">
        <v>23.333333333333332</v>
      </c>
      <c r="H105" s="42">
        <v>9</v>
      </c>
      <c r="I105" s="43">
        <v>30</v>
      </c>
      <c r="J105" s="42">
        <v>7</v>
      </c>
      <c r="K105" s="43">
        <v>23.333333333333332</v>
      </c>
      <c r="L105" s="42">
        <v>7</v>
      </c>
      <c r="M105" s="11">
        <v>23.333333333333332</v>
      </c>
      <c r="N105" s="157"/>
    </row>
    <row r="106" spans="1:14" s="15" customFormat="1" ht="12">
      <c r="A106" s="22">
        <v>30</v>
      </c>
      <c r="B106" s="21" t="s">
        <v>281</v>
      </c>
      <c r="C106" s="42">
        <v>66</v>
      </c>
      <c r="D106" s="42">
        <v>56</v>
      </c>
      <c r="E106" s="11">
        <v>84.84848484848484</v>
      </c>
      <c r="F106" s="42">
        <v>4</v>
      </c>
      <c r="G106" s="11">
        <v>6.0606060606060606</v>
      </c>
      <c r="H106" s="42">
        <v>48</v>
      </c>
      <c r="I106" s="43">
        <v>72.72727272727273</v>
      </c>
      <c r="J106" s="42">
        <v>4</v>
      </c>
      <c r="K106" s="43">
        <v>6.0606060606060606</v>
      </c>
      <c r="L106" s="42">
        <v>10</v>
      </c>
      <c r="M106" s="11">
        <v>15.151515151515152</v>
      </c>
      <c r="N106" s="157"/>
    </row>
    <row r="107" spans="1:14" s="15" customFormat="1" ht="12">
      <c r="A107" s="22">
        <v>31</v>
      </c>
      <c r="B107" s="21" t="s">
        <v>282</v>
      </c>
      <c r="C107" s="42">
        <v>36</v>
      </c>
      <c r="D107" s="42">
        <v>30</v>
      </c>
      <c r="E107" s="11">
        <v>83.33333333333334</v>
      </c>
      <c r="F107" s="42">
        <v>3</v>
      </c>
      <c r="G107" s="11">
        <v>8.333333333333332</v>
      </c>
      <c r="H107" s="42">
        <v>25</v>
      </c>
      <c r="I107" s="43">
        <v>69.44444444444444</v>
      </c>
      <c r="J107" s="42">
        <v>2</v>
      </c>
      <c r="K107" s="43">
        <v>5.555555555555555</v>
      </c>
      <c r="L107" s="42">
        <v>6</v>
      </c>
      <c r="M107" s="11">
        <v>16.666666666666664</v>
      </c>
      <c r="N107" s="157"/>
    </row>
    <row r="108" spans="1:14" s="15" customFormat="1" ht="12">
      <c r="A108" s="22">
        <v>32</v>
      </c>
      <c r="B108" s="21" t="s">
        <v>283</v>
      </c>
      <c r="C108" s="42">
        <v>52</v>
      </c>
      <c r="D108" s="42">
        <v>45</v>
      </c>
      <c r="E108" s="11">
        <v>86.53846153846155</v>
      </c>
      <c r="F108" s="42">
        <v>2</v>
      </c>
      <c r="G108" s="11">
        <v>3.8461538461538463</v>
      </c>
      <c r="H108" s="42">
        <v>42</v>
      </c>
      <c r="I108" s="43">
        <v>80.76923076923077</v>
      </c>
      <c r="J108" s="42">
        <v>1</v>
      </c>
      <c r="K108" s="43">
        <v>1.9230769230769231</v>
      </c>
      <c r="L108" s="42">
        <v>7</v>
      </c>
      <c r="M108" s="11">
        <v>13.461538461538462</v>
      </c>
      <c r="N108" s="157"/>
    </row>
    <row r="109" spans="1:14" s="15" customFormat="1" ht="12">
      <c r="A109" s="22">
        <v>33</v>
      </c>
      <c r="B109" s="21" t="s">
        <v>284</v>
      </c>
      <c r="C109" s="42">
        <v>51</v>
      </c>
      <c r="D109" s="42">
        <v>39</v>
      </c>
      <c r="E109" s="11">
        <v>76.47058823529412</v>
      </c>
      <c r="F109" s="42">
        <v>9</v>
      </c>
      <c r="G109" s="11">
        <v>17.647058823529413</v>
      </c>
      <c r="H109" s="42">
        <v>20</v>
      </c>
      <c r="I109" s="43">
        <v>39.21568627450981</v>
      </c>
      <c r="J109" s="42">
        <v>10</v>
      </c>
      <c r="K109" s="43">
        <v>19.607843137254903</v>
      </c>
      <c r="L109" s="42">
        <v>12</v>
      </c>
      <c r="M109" s="11">
        <v>23.52941176470588</v>
      </c>
      <c r="N109" s="157"/>
    </row>
    <row r="110" spans="1:14" s="15" customFormat="1" ht="12">
      <c r="A110" s="22">
        <v>34</v>
      </c>
      <c r="B110" s="21" t="s">
        <v>340</v>
      </c>
      <c r="C110" s="42">
        <v>34</v>
      </c>
      <c r="D110" s="42">
        <v>25</v>
      </c>
      <c r="E110" s="11">
        <v>73.52941176470588</v>
      </c>
      <c r="F110" s="42">
        <v>2</v>
      </c>
      <c r="G110" s="11">
        <v>5.88235294117647</v>
      </c>
      <c r="H110" s="42">
        <v>19</v>
      </c>
      <c r="I110" s="43">
        <v>55.88235294117647</v>
      </c>
      <c r="J110" s="42">
        <v>4</v>
      </c>
      <c r="K110" s="43">
        <v>11.76470588235294</v>
      </c>
      <c r="L110" s="42">
        <v>9</v>
      </c>
      <c r="M110" s="11">
        <v>26.47058823529412</v>
      </c>
      <c r="N110" s="157"/>
    </row>
    <row r="111" spans="1:14" s="15" customFormat="1" ht="12">
      <c r="A111" s="22">
        <v>35</v>
      </c>
      <c r="B111" s="21" t="s">
        <v>285</v>
      </c>
      <c r="C111" s="42">
        <v>36</v>
      </c>
      <c r="D111" s="42">
        <v>27</v>
      </c>
      <c r="E111" s="11">
        <v>75</v>
      </c>
      <c r="F111" s="42">
        <v>8</v>
      </c>
      <c r="G111" s="11">
        <v>22.22222222222222</v>
      </c>
      <c r="H111" s="42">
        <v>18</v>
      </c>
      <c r="I111" s="43">
        <v>50</v>
      </c>
      <c r="J111" s="42">
        <v>1</v>
      </c>
      <c r="K111" s="43">
        <v>2.7777777777777777</v>
      </c>
      <c r="L111" s="42">
        <v>9</v>
      </c>
      <c r="M111" s="11">
        <v>25</v>
      </c>
      <c r="N111" s="157"/>
    </row>
    <row r="112" spans="1:14" s="15" customFormat="1" ht="12">
      <c r="A112" s="22">
        <v>36</v>
      </c>
      <c r="B112" s="21" t="s">
        <v>286</v>
      </c>
      <c r="C112" s="42">
        <v>49</v>
      </c>
      <c r="D112" s="42">
        <v>44</v>
      </c>
      <c r="E112" s="11">
        <v>89.79591836734694</v>
      </c>
      <c r="F112" s="42">
        <v>15</v>
      </c>
      <c r="G112" s="11">
        <v>30.612244897959183</v>
      </c>
      <c r="H112" s="42">
        <v>29</v>
      </c>
      <c r="I112" s="43">
        <v>59.183673469387756</v>
      </c>
      <c r="J112" s="42">
        <v>0</v>
      </c>
      <c r="K112" s="43">
        <v>0</v>
      </c>
      <c r="L112" s="42">
        <v>5</v>
      </c>
      <c r="M112" s="11">
        <v>10.204081632653061</v>
      </c>
      <c r="N112" s="157"/>
    </row>
    <row r="113" spans="1:14" s="15" customFormat="1" ht="12">
      <c r="A113" s="22">
        <v>37</v>
      </c>
      <c r="B113" s="21" t="s">
        <v>287</v>
      </c>
      <c r="C113" s="42">
        <v>30</v>
      </c>
      <c r="D113" s="42">
        <v>23</v>
      </c>
      <c r="E113" s="11">
        <v>76.66666666666667</v>
      </c>
      <c r="F113" s="42">
        <v>5</v>
      </c>
      <c r="G113" s="11">
        <v>16.666666666666664</v>
      </c>
      <c r="H113" s="42">
        <v>12</v>
      </c>
      <c r="I113" s="43">
        <v>40</v>
      </c>
      <c r="J113" s="42">
        <v>6</v>
      </c>
      <c r="K113" s="43">
        <v>20</v>
      </c>
      <c r="L113" s="42">
        <v>7</v>
      </c>
      <c r="M113" s="11">
        <v>23.333333333333332</v>
      </c>
      <c r="N113" s="157"/>
    </row>
    <row r="114" spans="1:14" s="15" customFormat="1" ht="12">
      <c r="A114" s="22">
        <v>38</v>
      </c>
      <c r="B114" s="21" t="s">
        <v>288</v>
      </c>
      <c r="C114" s="42">
        <v>49</v>
      </c>
      <c r="D114" s="42">
        <v>35</v>
      </c>
      <c r="E114" s="11">
        <v>71.42857142857143</v>
      </c>
      <c r="F114" s="42">
        <v>4</v>
      </c>
      <c r="G114" s="11">
        <v>8.16326530612245</v>
      </c>
      <c r="H114" s="42">
        <v>31</v>
      </c>
      <c r="I114" s="43">
        <v>63.26530612244898</v>
      </c>
      <c r="J114" s="42">
        <v>0</v>
      </c>
      <c r="K114" s="43">
        <v>0</v>
      </c>
      <c r="L114" s="42">
        <v>14</v>
      </c>
      <c r="M114" s="11">
        <v>28.57142857142857</v>
      </c>
      <c r="N114" s="157"/>
    </row>
    <row r="115" spans="1:14" s="15" customFormat="1" ht="12">
      <c r="A115" s="22">
        <v>39</v>
      </c>
      <c r="B115" s="21" t="s">
        <v>354</v>
      </c>
      <c r="C115" s="42">
        <v>58</v>
      </c>
      <c r="D115" s="42">
        <v>37</v>
      </c>
      <c r="E115" s="11">
        <v>63.793103448275865</v>
      </c>
      <c r="F115" s="42">
        <v>9</v>
      </c>
      <c r="G115" s="11">
        <v>15.517241379310345</v>
      </c>
      <c r="H115" s="42">
        <v>19</v>
      </c>
      <c r="I115" s="43">
        <v>32.758620689655174</v>
      </c>
      <c r="J115" s="42">
        <v>9</v>
      </c>
      <c r="K115" s="43">
        <v>15.517241379310345</v>
      </c>
      <c r="L115" s="42">
        <v>21</v>
      </c>
      <c r="M115" s="11">
        <v>36.206896551724135</v>
      </c>
      <c r="N115" s="157"/>
    </row>
    <row r="116" spans="1:14" s="15" customFormat="1" ht="12">
      <c r="A116" s="22">
        <v>40</v>
      </c>
      <c r="B116" s="21" t="s">
        <v>289</v>
      </c>
      <c r="C116" s="42">
        <v>30</v>
      </c>
      <c r="D116" s="42">
        <v>26</v>
      </c>
      <c r="E116" s="11">
        <v>86.66666666666667</v>
      </c>
      <c r="F116" s="42">
        <v>2</v>
      </c>
      <c r="G116" s="11">
        <v>6.666666666666667</v>
      </c>
      <c r="H116" s="42">
        <v>19</v>
      </c>
      <c r="I116" s="43">
        <v>63.33333333333333</v>
      </c>
      <c r="J116" s="42">
        <v>5</v>
      </c>
      <c r="K116" s="43">
        <v>16.666666666666664</v>
      </c>
      <c r="L116" s="42">
        <v>4</v>
      </c>
      <c r="M116" s="11">
        <v>13.333333333333334</v>
      </c>
      <c r="N116" s="157"/>
    </row>
    <row r="117" spans="1:14" s="15" customFormat="1" ht="48">
      <c r="A117" s="22">
        <v>41</v>
      </c>
      <c r="B117" s="21" t="s">
        <v>290</v>
      </c>
      <c r="C117" s="42">
        <v>25</v>
      </c>
      <c r="D117" s="42">
        <v>23</v>
      </c>
      <c r="E117" s="11">
        <v>92</v>
      </c>
      <c r="F117" s="42">
        <v>15</v>
      </c>
      <c r="G117" s="11">
        <v>60</v>
      </c>
      <c r="H117" s="42">
        <v>8</v>
      </c>
      <c r="I117" s="43">
        <v>32</v>
      </c>
      <c r="J117" s="42">
        <v>0</v>
      </c>
      <c r="K117" s="43">
        <v>0</v>
      </c>
      <c r="L117" s="42">
        <v>2</v>
      </c>
      <c r="M117" s="11">
        <v>8</v>
      </c>
      <c r="N117" s="157"/>
    </row>
    <row r="118" spans="1:14" s="15" customFormat="1" ht="48">
      <c r="A118" s="22">
        <v>42</v>
      </c>
      <c r="B118" s="21" t="s">
        <v>291</v>
      </c>
      <c r="C118" s="42">
        <v>30</v>
      </c>
      <c r="D118" s="42">
        <v>29</v>
      </c>
      <c r="E118" s="11">
        <v>96.66666666666667</v>
      </c>
      <c r="F118" s="42">
        <v>6</v>
      </c>
      <c r="G118" s="11">
        <v>20</v>
      </c>
      <c r="H118" s="42">
        <v>20</v>
      </c>
      <c r="I118" s="43">
        <v>66.66666666666666</v>
      </c>
      <c r="J118" s="42">
        <v>3</v>
      </c>
      <c r="K118" s="43">
        <v>10</v>
      </c>
      <c r="L118" s="42">
        <v>1</v>
      </c>
      <c r="M118" s="11">
        <v>3.3333333333333335</v>
      </c>
      <c r="N118" s="157"/>
    </row>
    <row r="119" spans="1:14" s="15" customFormat="1" ht="48">
      <c r="A119" s="22">
        <v>43</v>
      </c>
      <c r="B119" s="21" t="s">
        <v>292</v>
      </c>
      <c r="C119" s="42">
        <v>28</v>
      </c>
      <c r="D119" s="42">
        <v>22</v>
      </c>
      <c r="E119" s="11">
        <v>78.57142857142857</v>
      </c>
      <c r="F119" s="42">
        <v>3</v>
      </c>
      <c r="G119" s="11">
        <v>10.714285714285714</v>
      </c>
      <c r="H119" s="42">
        <v>19</v>
      </c>
      <c r="I119" s="43">
        <v>67.85714285714286</v>
      </c>
      <c r="J119" s="42">
        <v>0</v>
      </c>
      <c r="K119" s="43">
        <v>0</v>
      </c>
      <c r="L119" s="42">
        <v>5</v>
      </c>
      <c r="M119" s="11">
        <v>17.857142857142858</v>
      </c>
      <c r="N119" s="157"/>
    </row>
    <row r="120" spans="1:14" s="2" customFormat="1" ht="12">
      <c r="A120" s="174" t="s">
        <v>7</v>
      </c>
      <c r="B120" s="174"/>
      <c r="C120" s="25">
        <f>SUM(C77:C119)</f>
        <v>1562</v>
      </c>
      <c r="D120" s="25">
        <f>SUM(D77:D119)</f>
        <v>1309</v>
      </c>
      <c r="E120" s="13">
        <f>D120/C120*100</f>
        <v>83.80281690140845</v>
      </c>
      <c r="F120" s="25">
        <f>SUM(F77:F119)</f>
        <v>336</v>
      </c>
      <c r="G120" s="13">
        <f>F120/C120*100</f>
        <v>21.51088348271447</v>
      </c>
      <c r="H120" s="25">
        <f>SUM(H77:H119)</f>
        <v>840</v>
      </c>
      <c r="I120" s="26">
        <f>H120/C120*100</f>
        <v>53.77720870678617</v>
      </c>
      <c r="J120" s="25">
        <f>SUM(J77:J119)</f>
        <v>133</v>
      </c>
      <c r="K120" s="26">
        <f>J120/C120*100</f>
        <v>8.51472471190781</v>
      </c>
      <c r="L120" s="25">
        <f>SUM(L77:L119)</f>
        <v>249</v>
      </c>
      <c r="M120" s="13">
        <f>L120/C120*100</f>
        <v>15.94110115236876</v>
      </c>
      <c r="N120" s="10"/>
    </row>
    <row r="121" spans="1:14" s="2" customFormat="1" ht="36">
      <c r="A121" s="22">
        <v>1</v>
      </c>
      <c r="B121" s="27" t="s">
        <v>228</v>
      </c>
      <c r="C121" s="44">
        <v>12</v>
      </c>
      <c r="D121" s="44">
        <v>12</v>
      </c>
      <c r="E121" s="11">
        <v>100</v>
      </c>
      <c r="F121" s="44">
        <v>7</v>
      </c>
      <c r="G121" s="11">
        <v>58.333333333333336</v>
      </c>
      <c r="H121" s="44">
        <v>3</v>
      </c>
      <c r="I121" s="43">
        <v>25</v>
      </c>
      <c r="J121" s="44">
        <v>2</v>
      </c>
      <c r="K121" s="43">
        <v>16.666666666666664</v>
      </c>
      <c r="L121" s="44">
        <v>0</v>
      </c>
      <c r="M121" s="11">
        <v>0</v>
      </c>
      <c r="N121" s="10"/>
    </row>
    <row r="122" spans="1:14" s="2" customFormat="1" ht="36">
      <c r="A122" s="22">
        <v>2</v>
      </c>
      <c r="B122" s="27" t="s">
        <v>233</v>
      </c>
      <c r="C122" s="44">
        <v>112</v>
      </c>
      <c r="D122" s="44">
        <v>79</v>
      </c>
      <c r="E122" s="11">
        <v>70.53571428571429</v>
      </c>
      <c r="F122" s="44">
        <v>27</v>
      </c>
      <c r="G122" s="11">
        <v>24.107142857142858</v>
      </c>
      <c r="H122" s="44">
        <v>42</v>
      </c>
      <c r="I122" s="43">
        <v>37.5</v>
      </c>
      <c r="J122" s="44">
        <v>10</v>
      </c>
      <c r="K122" s="43">
        <v>8.928571428571429</v>
      </c>
      <c r="L122" s="44">
        <v>33</v>
      </c>
      <c r="M122" s="11">
        <v>29.464285714285715</v>
      </c>
      <c r="N122" s="10"/>
    </row>
    <row r="123" spans="1:14" s="2" customFormat="1" ht="24">
      <c r="A123" s="22">
        <v>3</v>
      </c>
      <c r="B123" s="27" t="s">
        <v>8</v>
      </c>
      <c r="C123" s="44">
        <v>64</v>
      </c>
      <c r="D123" s="44">
        <v>57</v>
      </c>
      <c r="E123" s="11">
        <v>89.0625</v>
      </c>
      <c r="F123" s="44">
        <v>24</v>
      </c>
      <c r="G123" s="11">
        <v>37.5</v>
      </c>
      <c r="H123" s="44">
        <v>23</v>
      </c>
      <c r="I123" s="43">
        <v>35.9375</v>
      </c>
      <c r="J123" s="44">
        <v>10</v>
      </c>
      <c r="K123" s="43">
        <v>15.625</v>
      </c>
      <c r="L123" s="44">
        <v>7</v>
      </c>
      <c r="M123" s="11">
        <v>10.9375</v>
      </c>
      <c r="N123" s="10"/>
    </row>
    <row r="124" spans="1:14" s="2" customFormat="1" ht="12">
      <c r="A124" s="22">
        <v>4</v>
      </c>
      <c r="B124" s="21" t="s">
        <v>334</v>
      </c>
      <c r="C124" s="44">
        <v>82</v>
      </c>
      <c r="D124" s="44">
        <v>33</v>
      </c>
      <c r="E124" s="11">
        <v>40.243902439024396</v>
      </c>
      <c r="F124" s="44">
        <v>13</v>
      </c>
      <c r="G124" s="11">
        <v>15.853658536585366</v>
      </c>
      <c r="H124" s="44">
        <v>20</v>
      </c>
      <c r="I124" s="43">
        <v>24.390243902439025</v>
      </c>
      <c r="J124" s="44">
        <v>0</v>
      </c>
      <c r="K124" s="43">
        <v>0</v>
      </c>
      <c r="L124" s="44">
        <v>49</v>
      </c>
      <c r="M124" s="11">
        <v>59.756097560975604</v>
      </c>
      <c r="N124" s="10"/>
    </row>
    <row r="125" spans="1:14" s="2" customFormat="1" ht="12">
      <c r="A125" s="22">
        <v>5</v>
      </c>
      <c r="B125" s="21" t="s">
        <v>254</v>
      </c>
      <c r="C125" s="44">
        <v>27</v>
      </c>
      <c r="D125" s="44">
        <v>18</v>
      </c>
      <c r="E125" s="11">
        <v>66.66666666666666</v>
      </c>
      <c r="F125" s="44">
        <v>4</v>
      </c>
      <c r="G125" s="11">
        <v>14.814814814814813</v>
      </c>
      <c r="H125" s="44">
        <v>10</v>
      </c>
      <c r="I125" s="43">
        <v>37.03703703703704</v>
      </c>
      <c r="J125" s="44">
        <v>4</v>
      </c>
      <c r="K125" s="43">
        <v>14.814814814814813</v>
      </c>
      <c r="L125" s="44">
        <v>9</v>
      </c>
      <c r="M125" s="11">
        <v>33.33333333333333</v>
      </c>
      <c r="N125" s="10"/>
    </row>
    <row r="126" spans="1:14" s="2" customFormat="1" ht="12">
      <c r="A126" s="22">
        <v>6</v>
      </c>
      <c r="B126" s="21" t="s">
        <v>335</v>
      </c>
      <c r="C126" s="44">
        <v>35</v>
      </c>
      <c r="D126" s="44">
        <v>30</v>
      </c>
      <c r="E126" s="11">
        <v>85.71428571428571</v>
      </c>
      <c r="F126" s="44">
        <v>17</v>
      </c>
      <c r="G126" s="11">
        <v>48.57142857142857</v>
      </c>
      <c r="H126" s="44">
        <v>11</v>
      </c>
      <c r="I126" s="43">
        <v>31.428571428571427</v>
      </c>
      <c r="J126" s="44">
        <v>2</v>
      </c>
      <c r="K126" s="43">
        <v>5.714285714285714</v>
      </c>
      <c r="L126" s="44">
        <v>5</v>
      </c>
      <c r="M126" s="11">
        <v>14.285714285714285</v>
      </c>
      <c r="N126" s="10"/>
    </row>
    <row r="127" spans="1:14" s="2" customFormat="1" ht="24">
      <c r="A127" s="22">
        <v>7</v>
      </c>
      <c r="B127" s="21" t="s">
        <v>306</v>
      </c>
      <c r="C127" s="44">
        <v>14</v>
      </c>
      <c r="D127" s="44">
        <v>10</v>
      </c>
      <c r="E127" s="11">
        <v>71.42857142857143</v>
      </c>
      <c r="F127" s="44">
        <v>2</v>
      </c>
      <c r="G127" s="11">
        <v>14.285714285714285</v>
      </c>
      <c r="H127" s="44">
        <v>8</v>
      </c>
      <c r="I127" s="43">
        <v>57.14285714285714</v>
      </c>
      <c r="J127" s="44">
        <v>0</v>
      </c>
      <c r="K127" s="43">
        <v>0</v>
      </c>
      <c r="L127" s="44">
        <v>4</v>
      </c>
      <c r="M127" s="11">
        <v>28.57142857142857</v>
      </c>
      <c r="N127" s="10"/>
    </row>
    <row r="128" spans="1:14" s="2" customFormat="1" ht="27.75" customHeight="1">
      <c r="A128" s="174" t="s">
        <v>229</v>
      </c>
      <c r="B128" s="174"/>
      <c r="C128" s="25">
        <f>SUM(C121:C127)</f>
        <v>346</v>
      </c>
      <c r="D128" s="25">
        <f>SUM(D121:D127)</f>
        <v>239</v>
      </c>
      <c r="E128" s="13">
        <f>D128/C128*100</f>
        <v>69.07514450867052</v>
      </c>
      <c r="F128" s="25">
        <f>SUM(F121:F127)</f>
        <v>94</v>
      </c>
      <c r="G128" s="13">
        <f>F128/C128*100</f>
        <v>27.167630057803464</v>
      </c>
      <c r="H128" s="25">
        <f>SUM(H121:H127)</f>
        <v>117</v>
      </c>
      <c r="I128" s="26">
        <f>H128/C128*100</f>
        <v>33.81502890173411</v>
      </c>
      <c r="J128" s="25">
        <f>SUM(J121:J127)</f>
        <v>28</v>
      </c>
      <c r="K128" s="26">
        <f>J128/C128*100</f>
        <v>8.092485549132949</v>
      </c>
      <c r="L128" s="25">
        <f>SUM(L121:L127)</f>
        <v>107</v>
      </c>
      <c r="M128" s="13">
        <f>L128/C128*100</f>
        <v>30.924855491329478</v>
      </c>
      <c r="N128" s="10"/>
    </row>
    <row r="129" spans="1:14" s="2" customFormat="1" ht="12">
      <c r="A129" s="42">
        <v>1</v>
      </c>
      <c r="B129" s="22" t="s">
        <v>295</v>
      </c>
      <c r="C129" s="42">
        <v>14</v>
      </c>
      <c r="D129" s="42">
        <v>11</v>
      </c>
      <c r="E129" s="11">
        <v>78.57142857142857</v>
      </c>
      <c r="F129" s="42">
        <v>4</v>
      </c>
      <c r="G129" s="11">
        <v>28.57142857142857</v>
      </c>
      <c r="H129" s="42">
        <v>7</v>
      </c>
      <c r="I129" s="43">
        <v>50</v>
      </c>
      <c r="J129" s="42">
        <v>0</v>
      </c>
      <c r="K129" s="43">
        <v>0</v>
      </c>
      <c r="L129" s="42">
        <v>3</v>
      </c>
      <c r="M129" s="11">
        <v>21.428571428571427</v>
      </c>
      <c r="N129" s="10"/>
    </row>
    <row r="130" spans="1:14" s="2" customFormat="1" ht="12">
      <c r="A130" s="42">
        <v>2</v>
      </c>
      <c r="B130" s="22" t="s">
        <v>296</v>
      </c>
      <c r="C130" s="42">
        <v>20</v>
      </c>
      <c r="D130" s="42">
        <v>15</v>
      </c>
      <c r="E130" s="11">
        <v>75</v>
      </c>
      <c r="F130" s="42">
        <v>6</v>
      </c>
      <c r="G130" s="11">
        <v>30</v>
      </c>
      <c r="H130" s="42">
        <v>6</v>
      </c>
      <c r="I130" s="43">
        <v>30</v>
      </c>
      <c r="J130" s="42">
        <v>3</v>
      </c>
      <c r="K130" s="43">
        <v>15</v>
      </c>
      <c r="L130" s="42">
        <v>5</v>
      </c>
      <c r="M130" s="11">
        <v>25</v>
      </c>
      <c r="N130" s="10"/>
    </row>
    <row r="131" spans="1:14" s="2" customFormat="1" ht="24">
      <c r="A131" s="42">
        <v>3</v>
      </c>
      <c r="B131" s="22" t="s">
        <v>297</v>
      </c>
      <c r="C131" s="42">
        <v>19</v>
      </c>
      <c r="D131" s="42">
        <v>19</v>
      </c>
      <c r="E131" s="11">
        <v>100</v>
      </c>
      <c r="F131" s="42">
        <v>15</v>
      </c>
      <c r="G131" s="11">
        <v>78.94736842105263</v>
      </c>
      <c r="H131" s="42">
        <v>4</v>
      </c>
      <c r="I131" s="43">
        <v>21.052631578947366</v>
      </c>
      <c r="J131" s="42">
        <v>0</v>
      </c>
      <c r="K131" s="43">
        <v>0</v>
      </c>
      <c r="L131" s="42">
        <v>0</v>
      </c>
      <c r="M131" s="11">
        <v>0</v>
      </c>
      <c r="N131" s="10"/>
    </row>
    <row r="132" spans="1:14" s="2" customFormat="1" ht="12">
      <c r="A132" s="42">
        <v>4</v>
      </c>
      <c r="B132" s="22" t="s">
        <v>298</v>
      </c>
      <c r="C132" s="42">
        <v>20</v>
      </c>
      <c r="D132" s="42">
        <v>14</v>
      </c>
      <c r="E132" s="11">
        <v>70</v>
      </c>
      <c r="F132" s="42">
        <v>3</v>
      </c>
      <c r="G132" s="11">
        <v>15</v>
      </c>
      <c r="H132" s="42">
        <v>10</v>
      </c>
      <c r="I132" s="43">
        <v>50</v>
      </c>
      <c r="J132" s="42">
        <v>1</v>
      </c>
      <c r="K132" s="43">
        <v>5</v>
      </c>
      <c r="L132" s="42">
        <v>6</v>
      </c>
      <c r="M132" s="11">
        <v>30</v>
      </c>
      <c r="N132" s="10"/>
    </row>
    <row r="133" spans="1:14" s="2" customFormat="1" ht="24">
      <c r="A133" s="42">
        <v>5</v>
      </c>
      <c r="B133" s="22" t="s">
        <v>299</v>
      </c>
      <c r="C133" s="42">
        <v>14</v>
      </c>
      <c r="D133" s="42">
        <v>13</v>
      </c>
      <c r="E133" s="11">
        <v>92.85714285714286</v>
      </c>
      <c r="F133" s="42">
        <v>5</v>
      </c>
      <c r="G133" s="11">
        <v>35.714285714285715</v>
      </c>
      <c r="H133" s="42">
        <v>8</v>
      </c>
      <c r="I133" s="43">
        <v>57.14285714285714</v>
      </c>
      <c r="J133" s="42">
        <v>0</v>
      </c>
      <c r="K133" s="43">
        <v>0</v>
      </c>
      <c r="L133" s="42">
        <v>1</v>
      </c>
      <c r="M133" s="11">
        <v>7.142857142857142</v>
      </c>
      <c r="N133" s="10"/>
    </row>
    <row r="134" spans="1:14" s="2" customFormat="1" ht="24">
      <c r="A134" s="42">
        <v>6</v>
      </c>
      <c r="B134" s="22" t="s">
        <v>300</v>
      </c>
      <c r="C134" s="42">
        <v>17</v>
      </c>
      <c r="D134" s="42">
        <v>17</v>
      </c>
      <c r="E134" s="11">
        <v>100</v>
      </c>
      <c r="F134" s="42">
        <v>8</v>
      </c>
      <c r="G134" s="11">
        <v>47.05882352941176</v>
      </c>
      <c r="H134" s="42">
        <v>8</v>
      </c>
      <c r="I134" s="43">
        <v>47.05882352941176</v>
      </c>
      <c r="J134" s="42">
        <v>1</v>
      </c>
      <c r="K134" s="43">
        <v>5.88235294117647</v>
      </c>
      <c r="L134" s="42">
        <v>0</v>
      </c>
      <c r="M134" s="11">
        <v>0</v>
      </c>
      <c r="N134" s="10"/>
    </row>
    <row r="135" spans="1:14" s="2" customFormat="1" ht="24">
      <c r="A135" s="42">
        <v>7</v>
      </c>
      <c r="B135" s="22" t="s">
        <v>301</v>
      </c>
      <c r="C135" s="42">
        <v>15</v>
      </c>
      <c r="D135" s="42">
        <v>12</v>
      </c>
      <c r="E135" s="11">
        <v>80</v>
      </c>
      <c r="F135" s="42">
        <v>4</v>
      </c>
      <c r="G135" s="11">
        <v>26.666666666666668</v>
      </c>
      <c r="H135" s="42">
        <v>8</v>
      </c>
      <c r="I135" s="43">
        <v>53.333333333333336</v>
      </c>
      <c r="J135" s="42">
        <v>0</v>
      </c>
      <c r="K135" s="43">
        <v>0</v>
      </c>
      <c r="L135" s="42">
        <v>3</v>
      </c>
      <c r="M135" s="11">
        <v>20</v>
      </c>
      <c r="N135" s="10"/>
    </row>
    <row r="136" spans="1:14" s="2" customFormat="1" ht="24">
      <c r="A136" s="42">
        <v>8</v>
      </c>
      <c r="B136" s="22" t="s">
        <v>302</v>
      </c>
      <c r="C136" s="42">
        <v>14</v>
      </c>
      <c r="D136" s="42">
        <v>13</v>
      </c>
      <c r="E136" s="11">
        <v>92.85714285714286</v>
      </c>
      <c r="F136" s="42">
        <v>7</v>
      </c>
      <c r="G136" s="11">
        <v>50</v>
      </c>
      <c r="H136" s="42">
        <v>6</v>
      </c>
      <c r="I136" s="43">
        <v>42.857142857142854</v>
      </c>
      <c r="J136" s="42">
        <v>0</v>
      </c>
      <c r="K136" s="43">
        <v>0</v>
      </c>
      <c r="L136" s="42">
        <v>1</v>
      </c>
      <c r="M136" s="11">
        <v>7.142857142857142</v>
      </c>
      <c r="N136" s="10"/>
    </row>
    <row r="137" spans="1:14" s="2" customFormat="1" ht="24" customHeight="1">
      <c r="A137" s="175" t="s">
        <v>307</v>
      </c>
      <c r="B137" s="176"/>
      <c r="C137" s="25">
        <f>SUM(C129:C136)</f>
        <v>133</v>
      </c>
      <c r="D137" s="25">
        <f>SUM(D129:D136)</f>
        <v>114</v>
      </c>
      <c r="E137" s="13">
        <f>D137/C137*100</f>
        <v>85.71428571428571</v>
      </c>
      <c r="F137" s="25">
        <f>SUM(F129:F136)</f>
        <v>52</v>
      </c>
      <c r="G137" s="13">
        <f>F137/C137*100</f>
        <v>39.097744360902254</v>
      </c>
      <c r="H137" s="25">
        <f>SUM(H129:H136)</f>
        <v>57</v>
      </c>
      <c r="I137" s="26">
        <f>H137/C137*100</f>
        <v>42.857142857142854</v>
      </c>
      <c r="J137" s="25">
        <f>SUM(J129:J136)</f>
        <v>5</v>
      </c>
      <c r="K137" s="26">
        <f>J137/C137*100</f>
        <v>3.7593984962406015</v>
      </c>
      <c r="L137" s="25">
        <f>SUM(L129:L136)</f>
        <v>19</v>
      </c>
      <c r="M137" s="13">
        <f>L137/C137*100</f>
        <v>14.285714285714285</v>
      </c>
      <c r="N137" s="10"/>
    </row>
    <row r="138" spans="1:14" s="2" customFormat="1" ht="24">
      <c r="A138" s="22">
        <v>1</v>
      </c>
      <c r="B138" s="27" t="s">
        <v>118</v>
      </c>
      <c r="C138" s="42">
        <v>20</v>
      </c>
      <c r="D138" s="42">
        <v>14</v>
      </c>
      <c r="E138" s="11">
        <v>70</v>
      </c>
      <c r="F138" s="42">
        <v>6</v>
      </c>
      <c r="G138" s="43">
        <v>30</v>
      </c>
      <c r="H138" s="42">
        <v>8</v>
      </c>
      <c r="I138" s="43">
        <v>40</v>
      </c>
      <c r="J138" s="42">
        <v>0</v>
      </c>
      <c r="K138" s="11">
        <v>0</v>
      </c>
      <c r="L138" s="109">
        <v>6</v>
      </c>
      <c r="M138" s="110">
        <v>30</v>
      </c>
      <c r="N138" s="10"/>
    </row>
    <row r="139" spans="1:14" s="2" customFormat="1" ht="36">
      <c r="A139" s="22">
        <v>2</v>
      </c>
      <c r="B139" s="27" t="s">
        <v>336</v>
      </c>
      <c r="C139" s="42">
        <v>54</v>
      </c>
      <c r="D139" s="42">
        <v>35</v>
      </c>
      <c r="E139" s="11">
        <v>64.81481481481481</v>
      </c>
      <c r="F139" s="42">
        <v>19</v>
      </c>
      <c r="G139" s="43">
        <v>35.18518518518518</v>
      </c>
      <c r="H139" s="42">
        <v>16</v>
      </c>
      <c r="I139" s="43">
        <v>29.629629629629626</v>
      </c>
      <c r="J139" s="42">
        <v>0</v>
      </c>
      <c r="K139" s="11">
        <v>0</v>
      </c>
      <c r="L139" s="109">
        <v>15</v>
      </c>
      <c r="M139" s="110">
        <v>27.77777777777778</v>
      </c>
      <c r="N139" s="10"/>
    </row>
    <row r="140" spans="1:14" s="2" customFormat="1" ht="24">
      <c r="A140" s="22">
        <v>3</v>
      </c>
      <c r="B140" s="27" t="s">
        <v>361</v>
      </c>
      <c r="C140" s="42">
        <v>44</v>
      </c>
      <c r="D140" s="42">
        <v>14</v>
      </c>
      <c r="E140" s="11">
        <v>31.818181818181817</v>
      </c>
      <c r="F140" s="42">
        <v>7</v>
      </c>
      <c r="G140" s="43">
        <v>15.909090909090908</v>
      </c>
      <c r="H140" s="42">
        <v>1</v>
      </c>
      <c r="I140" s="43">
        <v>2.272727272727273</v>
      </c>
      <c r="J140" s="42">
        <v>6</v>
      </c>
      <c r="K140" s="11">
        <v>13.636363636363635</v>
      </c>
      <c r="L140" s="109">
        <v>30</v>
      </c>
      <c r="M140" s="110">
        <v>68.18181818181817</v>
      </c>
      <c r="N140" s="10"/>
    </row>
    <row r="141" spans="1:14" s="2" customFormat="1" ht="48">
      <c r="A141" s="22">
        <v>4</v>
      </c>
      <c r="B141" s="27" t="s">
        <v>255</v>
      </c>
      <c r="C141" s="42">
        <v>18</v>
      </c>
      <c r="D141" s="42">
        <v>0</v>
      </c>
      <c r="E141" s="11">
        <v>0</v>
      </c>
      <c r="F141" s="42">
        <v>0</v>
      </c>
      <c r="G141" s="43">
        <v>0</v>
      </c>
      <c r="H141" s="42">
        <v>0</v>
      </c>
      <c r="I141" s="43">
        <v>0</v>
      </c>
      <c r="J141" s="42">
        <v>0</v>
      </c>
      <c r="K141" s="11">
        <v>0</v>
      </c>
      <c r="L141" s="109">
        <v>18</v>
      </c>
      <c r="M141" s="110">
        <v>100</v>
      </c>
      <c r="N141" s="10"/>
    </row>
    <row r="142" spans="1:14" s="2" customFormat="1" ht="36">
      <c r="A142" s="22">
        <v>5</v>
      </c>
      <c r="B142" s="27" t="s">
        <v>257</v>
      </c>
      <c r="C142" s="42">
        <v>30</v>
      </c>
      <c r="D142" s="42">
        <v>19</v>
      </c>
      <c r="E142" s="11">
        <v>63.33333333333333</v>
      </c>
      <c r="F142" s="42">
        <v>6</v>
      </c>
      <c r="G142" s="43">
        <v>20</v>
      </c>
      <c r="H142" s="42">
        <v>11</v>
      </c>
      <c r="I142" s="43">
        <v>36.666666666666664</v>
      </c>
      <c r="J142" s="42">
        <v>2</v>
      </c>
      <c r="K142" s="11">
        <v>6.666666666666667</v>
      </c>
      <c r="L142" s="109">
        <v>11</v>
      </c>
      <c r="M142" s="110">
        <v>36.666666666666664</v>
      </c>
      <c r="N142" s="10"/>
    </row>
    <row r="143" spans="1:14" s="2" customFormat="1" ht="36">
      <c r="A143" s="22">
        <v>6</v>
      </c>
      <c r="B143" s="27" t="s">
        <v>337</v>
      </c>
      <c r="C143" s="42">
        <v>53</v>
      </c>
      <c r="D143" s="42">
        <v>32</v>
      </c>
      <c r="E143" s="11">
        <v>60.37735849056604</v>
      </c>
      <c r="F143" s="42">
        <v>0</v>
      </c>
      <c r="G143" s="43">
        <v>0</v>
      </c>
      <c r="H143" s="42">
        <v>10</v>
      </c>
      <c r="I143" s="43">
        <v>18.867924528301888</v>
      </c>
      <c r="J143" s="42">
        <v>22</v>
      </c>
      <c r="K143" s="11">
        <v>41.509433962264154</v>
      </c>
      <c r="L143" s="109">
        <v>21</v>
      </c>
      <c r="M143" s="110">
        <v>39.62264150943396</v>
      </c>
      <c r="N143" s="10"/>
    </row>
    <row r="144" spans="1:14" s="2" customFormat="1" ht="36">
      <c r="A144" s="22">
        <v>7</v>
      </c>
      <c r="B144" s="27" t="s">
        <v>236</v>
      </c>
      <c r="C144" s="42">
        <v>46</v>
      </c>
      <c r="D144" s="42">
        <v>27</v>
      </c>
      <c r="E144" s="11">
        <v>58.69565217391305</v>
      </c>
      <c r="F144" s="42">
        <v>13</v>
      </c>
      <c r="G144" s="43">
        <v>28.26086956521739</v>
      </c>
      <c r="H144" s="42">
        <v>13</v>
      </c>
      <c r="I144" s="43">
        <v>28.26086956521739</v>
      </c>
      <c r="J144" s="42">
        <v>1</v>
      </c>
      <c r="K144" s="11">
        <v>2.1739130434782608</v>
      </c>
      <c r="L144" s="109">
        <v>19</v>
      </c>
      <c r="M144" s="110">
        <v>41.30434782608695</v>
      </c>
      <c r="N144" s="10"/>
    </row>
    <row r="145" spans="1:14" s="15" customFormat="1" ht="26.25" customHeight="1">
      <c r="A145" s="174" t="s">
        <v>314</v>
      </c>
      <c r="B145" s="174"/>
      <c r="C145" s="25">
        <f>SUM(C138:C144)</f>
        <v>265</v>
      </c>
      <c r="D145" s="25">
        <f>SUM(D138:D144)</f>
        <v>141</v>
      </c>
      <c r="E145" s="13">
        <f>D145/C145*100</f>
        <v>53.20754716981132</v>
      </c>
      <c r="F145" s="25">
        <f>SUM(F138:F144)</f>
        <v>51</v>
      </c>
      <c r="G145" s="13">
        <f>F145/C145*100</f>
        <v>19.245283018867926</v>
      </c>
      <c r="H145" s="25">
        <f>SUM(H138:H144)</f>
        <v>59</v>
      </c>
      <c r="I145" s="26">
        <f>H145/C145*100</f>
        <v>22.264150943396228</v>
      </c>
      <c r="J145" s="25">
        <f>SUM(J138:J144)</f>
        <v>31</v>
      </c>
      <c r="K145" s="26">
        <f>J145/C145*100</f>
        <v>11.69811320754717</v>
      </c>
      <c r="L145" s="25">
        <f>SUM(L138:L144)</f>
        <v>120</v>
      </c>
      <c r="M145" s="13">
        <f>L145/C145*100</f>
        <v>45.28301886792453</v>
      </c>
      <c r="N145" s="157"/>
    </row>
    <row r="146" spans="1:14" s="15" customFormat="1" ht="18" customHeight="1">
      <c r="A146" s="174" t="s">
        <v>316</v>
      </c>
      <c r="B146" s="174"/>
      <c r="C146" s="25">
        <f>C145+C137+C128+C120+C76+C62</f>
        <v>5495</v>
      </c>
      <c r="D146" s="25">
        <f>D145+D137+D128+D120+D76+D62</f>
        <v>4403</v>
      </c>
      <c r="E146" s="13">
        <f>D146/C146*100</f>
        <v>80.12738853503186</v>
      </c>
      <c r="F146" s="25">
        <f>F145+F137+F128+F120+F76+F62</f>
        <v>1709</v>
      </c>
      <c r="G146" s="13">
        <f>F146/C146*100</f>
        <v>31.10100090991811</v>
      </c>
      <c r="H146" s="25">
        <f>H145+H137+H128+H120+H76+H62</f>
        <v>2007</v>
      </c>
      <c r="I146" s="26">
        <f>H146/C146*100</f>
        <v>36.524112829845315</v>
      </c>
      <c r="J146" s="25">
        <f>J145+J137+J128+J120+J76+J62</f>
        <v>687</v>
      </c>
      <c r="K146" s="26">
        <f>J146/C146*100</f>
        <v>12.502274795268425</v>
      </c>
      <c r="L146" s="25">
        <f>L145+L137+L128+L120+L76+L62</f>
        <v>1069</v>
      </c>
      <c r="M146" s="13">
        <f>L146/C146*100</f>
        <v>19.454049135577797</v>
      </c>
      <c r="N146" s="157"/>
    </row>
    <row r="147" s="15" customFormat="1" ht="12">
      <c r="N147" s="157"/>
    </row>
    <row r="148" s="15" customFormat="1" ht="12">
      <c r="N148" s="157"/>
    </row>
    <row r="149" spans="1:14" s="2" customFormat="1" ht="12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0"/>
    </row>
    <row r="150" s="2" customFormat="1" ht="10.5">
      <c r="N150" s="10"/>
    </row>
    <row r="151" s="2" customFormat="1" ht="10.5">
      <c r="N151" s="10"/>
    </row>
    <row r="152" s="2" customFormat="1" ht="10.5">
      <c r="N152" s="10"/>
    </row>
    <row r="153" s="2" customFormat="1" ht="10.5">
      <c r="N153" s="10"/>
    </row>
    <row r="154" s="2" customFormat="1" ht="10.5">
      <c r="N154" s="10"/>
    </row>
    <row r="155" s="2" customFormat="1" ht="10.5">
      <c r="N155" s="10"/>
    </row>
    <row r="156" s="2" customFormat="1" ht="10.5">
      <c r="N156" s="10"/>
    </row>
    <row r="157" s="2" customFormat="1" ht="10.5">
      <c r="N157" s="10"/>
    </row>
  </sheetData>
  <sheetProtection/>
  <autoFilter ref="A5:M5"/>
  <mergeCells count="17">
    <mergeCell ref="A128:B128"/>
    <mergeCell ref="A146:B146"/>
    <mergeCell ref="A62:B62"/>
    <mergeCell ref="A76:B76"/>
    <mergeCell ref="A120:B120"/>
    <mergeCell ref="A145:B145"/>
    <mergeCell ref="A137:B137"/>
    <mergeCell ref="F3:G3"/>
    <mergeCell ref="F2:K2"/>
    <mergeCell ref="L2:M3"/>
    <mergeCell ref="A1:M1"/>
    <mergeCell ref="A2:A4"/>
    <mergeCell ref="B2:B4"/>
    <mergeCell ref="C2:C4"/>
    <mergeCell ref="D2:E3"/>
    <mergeCell ref="H3:I3"/>
    <mergeCell ref="J3:K3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53"/>
  <sheetViews>
    <sheetView zoomScalePageLayoutView="0" workbookViewId="0" topLeftCell="A1">
      <selection activeCell="Q15" sqref="Q15"/>
    </sheetView>
  </sheetViews>
  <sheetFormatPr defaultColWidth="9.140625" defaultRowHeight="12.75"/>
  <cols>
    <col min="1" max="1" width="3.8515625" style="3" customWidth="1"/>
    <col min="2" max="2" width="35.00390625" style="3" customWidth="1"/>
    <col min="3" max="3" width="7.421875" style="3" customWidth="1"/>
    <col min="4" max="4" width="5.8515625" style="3" customWidth="1"/>
    <col min="5" max="5" width="5.7109375" style="3" customWidth="1"/>
    <col min="6" max="6" width="5.28125" style="3" customWidth="1"/>
    <col min="7" max="7" width="6.00390625" style="3" customWidth="1"/>
    <col min="8" max="11" width="5.28125" style="3" customWidth="1"/>
    <col min="12" max="12" width="6.00390625" style="3" customWidth="1"/>
    <col min="13" max="13" width="5.8515625" style="3" customWidth="1"/>
    <col min="14" max="16384" width="9.140625" style="3" customWidth="1"/>
  </cols>
  <sheetData>
    <row r="1" spans="1:13" s="1" customFormat="1" ht="60.75" customHeight="1">
      <c r="A1" s="169" t="s">
        <v>357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</row>
    <row r="2" spans="1:13" s="2" customFormat="1" ht="11.25" customHeight="1">
      <c r="A2" s="170" t="s">
        <v>0</v>
      </c>
      <c r="B2" s="170" t="s">
        <v>117</v>
      </c>
      <c r="C2" s="171" t="s">
        <v>106</v>
      </c>
      <c r="D2" s="165" t="s">
        <v>107</v>
      </c>
      <c r="E2" s="166"/>
      <c r="F2" s="162" t="s">
        <v>1</v>
      </c>
      <c r="G2" s="164"/>
      <c r="H2" s="164"/>
      <c r="I2" s="164"/>
      <c r="J2" s="164"/>
      <c r="K2" s="163"/>
      <c r="L2" s="165" t="s">
        <v>108</v>
      </c>
      <c r="M2" s="166"/>
    </row>
    <row r="3" spans="1:13" s="2" customFormat="1" ht="64.5" customHeight="1">
      <c r="A3" s="170"/>
      <c r="B3" s="170"/>
      <c r="C3" s="172"/>
      <c r="D3" s="167"/>
      <c r="E3" s="168"/>
      <c r="F3" s="162" t="s">
        <v>2</v>
      </c>
      <c r="G3" s="163"/>
      <c r="H3" s="162" t="s">
        <v>3</v>
      </c>
      <c r="I3" s="163"/>
      <c r="J3" s="162" t="s">
        <v>4</v>
      </c>
      <c r="K3" s="163"/>
      <c r="L3" s="167"/>
      <c r="M3" s="168"/>
    </row>
    <row r="4" spans="1:13" s="2" customFormat="1" ht="33" customHeight="1">
      <c r="A4" s="170"/>
      <c r="B4" s="170"/>
      <c r="C4" s="173"/>
      <c r="D4" s="14" t="s">
        <v>5</v>
      </c>
      <c r="E4" s="16" t="s">
        <v>6</v>
      </c>
      <c r="F4" s="14" t="s">
        <v>5</v>
      </c>
      <c r="G4" s="16" t="s">
        <v>6</v>
      </c>
      <c r="H4" s="14" t="s">
        <v>5</v>
      </c>
      <c r="I4" s="16" t="s">
        <v>6</v>
      </c>
      <c r="J4" s="14" t="s">
        <v>5</v>
      </c>
      <c r="K4" s="16" t="s">
        <v>6</v>
      </c>
      <c r="L4" s="14" t="s">
        <v>5</v>
      </c>
      <c r="M4" s="16" t="s">
        <v>6</v>
      </c>
    </row>
    <row r="5" spans="1:13" s="2" customFormat="1" ht="6" customHeight="1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  <c r="I5" s="14">
        <v>9</v>
      </c>
      <c r="J5" s="14">
        <v>10</v>
      </c>
      <c r="K5" s="14">
        <v>11</v>
      </c>
      <c r="L5" s="14">
        <v>12</v>
      </c>
      <c r="M5" s="14">
        <v>13</v>
      </c>
    </row>
    <row r="6" spans="1:13" s="2" customFormat="1" ht="36">
      <c r="A6" s="29">
        <v>1</v>
      </c>
      <c r="B6" s="22" t="s">
        <v>140</v>
      </c>
      <c r="C6" s="40">
        <v>28</v>
      </c>
      <c r="D6" s="40">
        <v>28</v>
      </c>
      <c r="E6" s="149">
        <v>100</v>
      </c>
      <c r="F6" s="40">
        <v>7</v>
      </c>
      <c r="G6" s="30">
        <v>25</v>
      </c>
      <c r="H6" s="40">
        <v>17</v>
      </c>
      <c r="I6" s="41">
        <v>60.71428571428571</v>
      </c>
      <c r="J6" s="40">
        <v>4</v>
      </c>
      <c r="K6" s="41">
        <v>14.285714285714285</v>
      </c>
      <c r="L6" s="40">
        <v>0</v>
      </c>
      <c r="M6" s="30">
        <v>0</v>
      </c>
    </row>
    <row r="7" spans="1:13" s="2" customFormat="1" ht="48">
      <c r="A7" s="22">
        <v>2</v>
      </c>
      <c r="B7" s="22" t="s">
        <v>291</v>
      </c>
      <c r="C7" s="42">
        <v>30</v>
      </c>
      <c r="D7" s="42">
        <v>29</v>
      </c>
      <c r="E7" s="148">
        <v>96.66666666666667</v>
      </c>
      <c r="F7" s="42">
        <v>6</v>
      </c>
      <c r="G7" s="11">
        <v>20</v>
      </c>
      <c r="H7" s="42">
        <v>20</v>
      </c>
      <c r="I7" s="43">
        <v>66.66666666666666</v>
      </c>
      <c r="J7" s="42">
        <v>3</v>
      </c>
      <c r="K7" s="43">
        <v>10</v>
      </c>
      <c r="L7" s="42">
        <v>1</v>
      </c>
      <c r="M7" s="11">
        <v>3.3333333333333335</v>
      </c>
    </row>
    <row r="8" spans="1:13" s="2" customFormat="1" ht="24">
      <c r="A8" s="22">
        <v>3</v>
      </c>
      <c r="B8" s="22" t="s">
        <v>277</v>
      </c>
      <c r="C8" s="42">
        <v>28</v>
      </c>
      <c r="D8" s="42">
        <v>27</v>
      </c>
      <c r="E8" s="148">
        <v>96.42857142857143</v>
      </c>
      <c r="F8" s="42">
        <v>7</v>
      </c>
      <c r="G8" s="11">
        <v>25</v>
      </c>
      <c r="H8" s="42">
        <v>19</v>
      </c>
      <c r="I8" s="43">
        <v>67.85714285714286</v>
      </c>
      <c r="J8" s="42">
        <v>1</v>
      </c>
      <c r="K8" s="43">
        <v>3.571428571428571</v>
      </c>
      <c r="L8" s="42">
        <v>1</v>
      </c>
      <c r="M8" s="11">
        <v>3.571428571428571</v>
      </c>
    </row>
    <row r="9" spans="1:13" s="2" customFormat="1" ht="24">
      <c r="A9" s="22">
        <v>4</v>
      </c>
      <c r="B9" s="21" t="s">
        <v>272</v>
      </c>
      <c r="C9" s="42">
        <v>24</v>
      </c>
      <c r="D9" s="42">
        <v>23</v>
      </c>
      <c r="E9" s="148">
        <v>95.83333333333334</v>
      </c>
      <c r="F9" s="42">
        <v>7</v>
      </c>
      <c r="G9" s="11">
        <v>29.166666666666668</v>
      </c>
      <c r="H9" s="42">
        <v>16</v>
      </c>
      <c r="I9" s="43">
        <v>66.66666666666666</v>
      </c>
      <c r="J9" s="42">
        <v>0</v>
      </c>
      <c r="K9" s="43">
        <v>0</v>
      </c>
      <c r="L9" s="42">
        <v>0</v>
      </c>
      <c r="M9" s="11">
        <v>0</v>
      </c>
    </row>
    <row r="10" spans="1:13" s="2" customFormat="1" ht="12">
      <c r="A10" s="22">
        <v>5</v>
      </c>
      <c r="B10" s="22" t="s">
        <v>278</v>
      </c>
      <c r="C10" s="42">
        <v>23</v>
      </c>
      <c r="D10" s="42">
        <v>22</v>
      </c>
      <c r="E10" s="148">
        <v>95.65217391304348</v>
      </c>
      <c r="F10" s="42">
        <v>10</v>
      </c>
      <c r="G10" s="11">
        <v>43.47826086956522</v>
      </c>
      <c r="H10" s="42">
        <v>12</v>
      </c>
      <c r="I10" s="43">
        <v>52.17391304347826</v>
      </c>
      <c r="J10" s="42">
        <v>0</v>
      </c>
      <c r="K10" s="43">
        <v>0</v>
      </c>
      <c r="L10" s="42">
        <v>1</v>
      </c>
      <c r="M10" s="11">
        <v>4.3478260869565215</v>
      </c>
    </row>
    <row r="11" spans="1:13" s="2" customFormat="1" ht="24">
      <c r="A11" s="22">
        <v>6</v>
      </c>
      <c r="B11" s="22" t="s">
        <v>274</v>
      </c>
      <c r="C11" s="42">
        <v>37</v>
      </c>
      <c r="D11" s="42">
        <v>35</v>
      </c>
      <c r="E11" s="148">
        <v>94.5945945945946</v>
      </c>
      <c r="F11" s="42">
        <v>18</v>
      </c>
      <c r="G11" s="11">
        <v>48.64864864864865</v>
      </c>
      <c r="H11" s="42">
        <v>15</v>
      </c>
      <c r="I11" s="43">
        <v>40.54054054054054</v>
      </c>
      <c r="J11" s="42">
        <v>2</v>
      </c>
      <c r="K11" s="43">
        <v>5.405405405405405</v>
      </c>
      <c r="L11" s="42">
        <v>2</v>
      </c>
      <c r="M11" s="11">
        <v>5.405405405405405</v>
      </c>
    </row>
    <row r="12" spans="1:13" s="2" customFormat="1" ht="48">
      <c r="A12" s="22">
        <v>7</v>
      </c>
      <c r="B12" s="22" t="s">
        <v>116</v>
      </c>
      <c r="C12" s="42">
        <v>31</v>
      </c>
      <c r="D12" s="42">
        <v>29</v>
      </c>
      <c r="E12" s="148">
        <v>93.54838709677419</v>
      </c>
      <c r="F12" s="42">
        <v>8</v>
      </c>
      <c r="G12" s="11">
        <v>25.806451612903224</v>
      </c>
      <c r="H12" s="42">
        <v>19</v>
      </c>
      <c r="I12" s="43">
        <v>61.29032258064516</v>
      </c>
      <c r="J12" s="42">
        <v>2</v>
      </c>
      <c r="K12" s="43">
        <v>6.451612903225806</v>
      </c>
      <c r="L12" s="42">
        <v>0</v>
      </c>
      <c r="M12" s="11">
        <v>0</v>
      </c>
    </row>
    <row r="13" spans="1:13" s="2" customFormat="1" ht="24">
      <c r="A13" s="22">
        <v>8</v>
      </c>
      <c r="B13" s="27" t="s">
        <v>262</v>
      </c>
      <c r="C13" s="42">
        <v>27</v>
      </c>
      <c r="D13" s="42">
        <v>25</v>
      </c>
      <c r="E13" s="148">
        <v>92.5925925925926</v>
      </c>
      <c r="F13" s="42">
        <v>1</v>
      </c>
      <c r="G13" s="11">
        <v>3.7037037037037033</v>
      </c>
      <c r="H13" s="42">
        <v>21</v>
      </c>
      <c r="I13" s="43">
        <v>77.77777777777779</v>
      </c>
      <c r="J13" s="42">
        <v>3</v>
      </c>
      <c r="K13" s="43">
        <v>11.11111111111111</v>
      </c>
      <c r="L13" s="42">
        <v>2</v>
      </c>
      <c r="M13" s="11">
        <v>7.4074074074074066</v>
      </c>
    </row>
    <row r="14" spans="1:13" s="2" customFormat="1" ht="24">
      <c r="A14" s="22">
        <v>9</v>
      </c>
      <c r="B14" s="22" t="s">
        <v>261</v>
      </c>
      <c r="C14" s="42">
        <v>26</v>
      </c>
      <c r="D14" s="42">
        <v>24</v>
      </c>
      <c r="E14" s="148">
        <v>92.3076923076923</v>
      </c>
      <c r="F14" s="42">
        <v>7</v>
      </c>
      <c r="G14" s="11">
        <v>26.923076923076923</v>
      </c>
      <c r="H14" s="42">
        <v>17</v>
      </c>
      <c r="I14" s="43">
        <v>65.38461538461539</v>
      </c>
      <c r="J14" s="42">
        <v>0</v>
      </c>
      <c r="K14" s="43">
        <v>0</v>
      </c>
      <c r="L14" s="42">
        <v>2</v>
      </c>
      <c r="M14" s="11">
        <v>7.6923076923076925</v>
      </c>
    </row>
    <row r="15" spans="1:13" s="10" customFormat="1" ht="24">
      <c r="A15" s="22">
        <v>10</v>
      </c>
      <c r="B15" s="21" t="s">
        <v>264</v>
      </c>
      <c r="C15" s="42">
        <v>25</v>
      </c>
      <c r="D15" s="42">
        <v>23</v>
      </c>
      <c r="E15" s="148">
        <v>92</v>
      </c>
      <c r="F15" s="42">
        <v>3</v>
      </c>
      <c r="G15" s="11">
        <v>12</v>
      </c>
      <c r="H15" s="42">
        <v>18</v>
      </c>
      <c r="I15" s="43">
        <v>72</v>
      </c>
      <c r="J15" s="42">
        <v>2</v>
      </c>
      <c r="K15" s="43">
        <v>8</v>
      </c>
      <c r="L15" s="42">
        <v>2</v>
      </c>
      <c r="M15" s="11">
        <v>8</v>
      </c>
    </row>
    <row r="16" spans="1:13" s="2" customFormat="1" ht="39.75" customHeight="1">
      <c r="A16" s="22">
        <v>11</v>
      </c>
      <c r="B16" s="22" t="s">
        <v>290</v>
      </c>
      <c r="C16" s="42">
        <v>25</v>
      </c>
      <c r="D16" s="42">
        <v>23</v>
      </c>
      <c r="E16" s="148">
        <v>92</v>
      </c>
      <c r="F16" s="42">
        <v>15</v>
      </c>
      <c r="G16" s="11">
        <v>60</v>
      </c>
      <c r="H16" s="42">
        <v>8</v>
      </c>
      <c r="I16" s="43">
        <v>32</v>
      </c>
      <c r="J16" s="42">
        <v>0</v>
      </c>
      <c r="K16" s="43">
        <v>0</v>
      </c>
      <c r="L16" s="42">
        <v>2</v>
      </c>
      <c r="M16" s="11">
        <v>8</v>
      </c>
    </row>
    <row r="17" spans="1:13" s="2" customFormat="1" ht="12">
      <c r="A17" s="22">
        <v>12</v>
      </c>
      <c r="B17" s="21" t="s">
        <v>266</v>
      </c>
      <c r="C17" s="42">
        <v>22</v>
      </c>
      <c r="D17" s="42">
        <v>20</v>
      </c>
      <c r="E17" s="148">
        <v>90.9090909090909</v>
      </c>
      <c r="F17" s="42">
        <v>11</v>
      </c>
      <c r="G17" s="11">
        <v>50</v>
      </c>
      <c r="H17" s="42">
        <v>8</v>
      </c>
      <c r="I17" s="43">
        <v>36.36363636363637</v>
      </c>
      <c r="J17" s="42">
        <v>1</v>
      </c>
      <c r="K17" s="43">
        <v>4.545454545454546</v>
      </c>
      <c r="L17" s="42">
        <v>2</v>
      </c>
      <c r="M17" s="11">
        <v>9.090909090909092</v>
      </c>
    </row>
    <row r="18" spans="1:13" s="2" customFormat="1" ht="12">
      <c r="A18" s="22">
        <v>13</v>
      </c>
      <c r="B18" s="22" t="s">
        <v>263</v>
      </c>
      <c r="C18" s="42">
        <v>20</v>
      </c>
      <c r="D18" s="42">
        <v>18</v>
      </c>
      <c r="E18" s="148">
        <v>90</v>
      </c>
      <c r="F18" s="42">
        <v>1</v>
      </c>
      <c r="G18" s="11">
        <v>5</v>
      </c>
      <c r="H18" s="42">
        <v>16</v>
      </c>
      <c r="I18" s="43">
        <v>80</v>
      </c>
      <c r="J18" s="42">
        <v>1</v>
      </c>
      <c r="K18" s="43">
        <v>5</v>
      </c>
      <c r="L18" s="42">
        <v>2</v>
      </c>
      <c r="M18" s="11">
        <v>10</v>
      </c>
    </row>
    <row r="19" spans="1:13" s="2" customFormat="1" ht="24">
      <c r="A19" s="22">
        <v>14</v>
      </c>
      <c r="B19" s="22" t="s">
        <v>268</v>
      </c>
      <c r="C19" s="42">
        <v>20</v>
      </c>
      <c r="D19" s="42">
        <v>18</v>
      </c>
      <c r="E19" s="148">
        <v>90</v>
      </c>
      <c r="F19" s="42">
        <v>3</v>
      </c>
      <c r="G19" s="11">
        <v>15</v>
      </c>
      <c r="H19" s="42">
        <v>10</v>
      </c>
      <c r="I19" s="43">
        <v>50</v>
      </c>
      <c r="J19" s="42">
        <v>5</v>
      </c>
      <c r="K19" s="43">
        <v>25</v>
      </c>
      <c r="L19" s="42">
        <v>2</v>
      </c>
      <c r="M19" s="11">
        <v>10</v>
      </c>
    </row>
    <row r="20" spans="1:13" s="2" customFormat="1" ht="24">
      <c r="A20" s="22">
        <v>15</v>
      </c>
      <c r="B20" s="21" t="s">
        <v>271</v>
      </c>
      <c r="C20" s="42">
        <v>49</v>
      </c>
      <c r="D20" s="42">
        <v>44</v>
      </c>
      <c r="E20" s="148">
        <v>89.79591836734694</v>
      </c>
      <c r="F20" s="42">
        <v>5</v>
      </c>
      <c r="G20" s="11">
        <v>10.204081632653061</v>
      </c>
      <c r="H20" s="42">
        <v>35</v>
      </c>
      <c r="I20" s="43">
        <v>71.42857142857143</v>
      </c>
      <c r="J20" s="42">
        <v>4</v>
      </c>
      <c r="K20" s="43">
        <v>8.16326530612245</v>
      </c>
      <c r="L20" s="42">
        <v>5</v>
      </c>
      <c r="M20" s="11">
        <v>10.204081632653061</v>
      </c>
    </row>
    <row r="21" spans="1:13" s="10" customFormat="1" ht="12">
      <c r="A21" s="22">
        <v>16</v>
      </c>
      <c r="B21" s="21" t="s">
        <v>286</v>
      </c>
      <c r="C21" s="42">
        <v>49</v>
      </c>
      <c r="D21" s="42">
        <v>44</v>
      </c>
      <c r="E21" s="148">
        <v>89.79591836734694</v>
      </c>
      <c r="F21" s="42">
        <v>15</v>
      </c>
      <c r="G21" s="11">
        <v>30.612244897959183</v>
      </c>
      <c r="H21" s="42">
        <v>29</v>
      </c>
      <c r="I21" s="43">
        <v>59.183673469387756</v>
      </c>
      <c r="J21" s="42">
        <v>0</v>
      </c>
      <c r="K21" s="43">
        <v>0</v>
      </c>
      <c r="L21" s="42">
        <v>5</v>
      </c>
      <c r="M21" s="11">
        <v>10.204081632653061</v>
      </c>
    </row>
    <row r="22" spans="1:13" s="2" customFormat="1" ht="24">
      <c r="A22" s="22">
        <v>17</v>
      </c>
      <c r="B22" s="22" t="s">
        <v>276</v>
      </c>
      <c r="C22" s="42">
        <v>28</v>
      </c>
      <c r="D22" s="42">
        <v>25</v>
      </c>
      <c r="E22" s="148">
        <v>89.28571428571429</v>
      </c>
      <c r="F22" s="42">
        <v>4</v>
      </c>
      <c r="G22" s="11">
        <v>14.285714285714285</v>
      </c>
      <c r="H22" s="42">
        <v>21</v>
      </c>
      <c r="I22" s="43">
        <v>75</v>
      </c>
      <c r="J22" s="42">
        <v>0</v>
      </c>
      <c r="K22" s="43">
        <v>0</v>
      </c>
      <c r="L22" s="42">
        <v>3</v>
      </c>
      <c r="M22" s="11">
        <v>10.714285714285714</v>
      </c>
    </row>
    <row r="23" spans="1:13" s="2" customFormat="1" ht="12">
      <c r="A23" s="22">
        <v>18</v>
      </c>
      <c r="B23" s="21" t="s">
        <v>342</v>
      </c>
      <c r="C23" s="42">
        <v>35</v>
      </c>
      <c r="D23" s="42">
        <v>31</v>
      </c>
      <c r="E23" s="148">
        <v>88.57142857142857</v>
      </c>
      <c r="F23" s="42">
        <v>2</v>
      </c>
      <c r="G23" s="11">
        <v>5.714285714285714</v>
      </c>
      <c r="H23" s="42">
        <v>18</v>
      </c>
      <c r="I23" s="43">
        <v>51.42857142857142</v>
      </c>
      <c r="J23" s="42">
        <v>11</v>
      </c>
      <c r="K23" s="43">
        <v>31.428571428571427</v>
      </c>
      <c r="L23" s="42">
        <v>4</v>
      </c>
      <c r="M23" s="11">
        <v>11.428571428571429</v>
      </c>
    </row>
    <row r="24" spans="1:13" s="24" customFormat="1" ht="12">
      <c r="A24" s="22">
        <v>19</v>
      </c>
      <c r="B24" s="21" t="s">
        <v>265</v>
      </c>
      <c r="C24" s="42">
        <v>26</v>
      </c>
      <c r="D24" s="42">
        <v>23</v>
      </c>
      <c r="E24" s="148">
        <v>88.46153846153845</v>
      </c>
      <c r="F24" s="42">
        <v>4</v>
      </c>
      <c r="G24" s="11">
        <v>15.384615384615385</v>
      </c>
      <c r="H24" s="42">
        <v>17</v>
      </c>
      <c r="I24" s="43">
        <v>65.38461538461539</v>
      </c>
      <c r="J24" s="42">
        <v>2</v>
      </c>
      <c r="K24" s="43">
        <v>7.6923076923076925</v>
      </c>
      <c r="L24" s="42">
        <v>3</v>
      </c>
      <c r="M24" s="11">
        <v>11.538461538461538</v>
      </c>
    </row>
    <row r="25" spans="1:13" s="2" customFormat="1" ht="12">
      <c r="A25" s="22">
        <v>20</v>
      </c>
      <c r="B25" s="22" t="s">
        <v>289</v>
      </c>
      <c r="C25" s="42">
        <v>30</v>
      </c>
      <c r="D25" s="42">
        <v>26</v>
      </c>
      <c r="E25" s="148">
        <v>86.66666666666667</v>
      </c>
      <c r="F25" s="42">
        <v>2</v>
      </c>
      <c r="G25" s="11">
        <v>6.666666666666667</v>
      </c>
      <c r="H25" s="42">
        <v>19</v>
      </c>
      <c r="I25" s="43">
        <v>63.33333333333333</v>
      </c>
      <c r="J25" s="42">
        <v>5</v>
      </c>
      <c r="K25" s="43">
        <v>16.666666666666664</v>
      </c>
      <c r="L25" s="42">
        <v>4</v>
      </c>
      <c r="M25" s="11">
        <v>13.333333333333334</v>
      </c>
    </row>
    <row r="26" spans="1:13" s="24" customFormat="1" ht="12">
      <c r="A26" s="22">
        <v>21</v>
      </c>
      <c r="B26" s="22" t="s">
        <v>283</v>
      </c>
      <c r="C26" s="42">
        <v>52</v>
      </c>
      <c r="D26" s="42">
        <v>45</v>
      </c>
      <c r="E26" s="148">
        <v>86.53846153846155</v>
      </c>
      <c r="F26" s="42">
        <v>2</v>
      </c>
      <c r="G26" s="11">
        <v>3.8461538461538463</v>
      </c>
      <c r="H26" s="42">
        <v>42</v>
      </c>
      <c r="I26" s="43">
        <v>80.76923076923077</v>
      </c>
      <c r="J26" s="42">
        <v>1</v>
      </c>
      <c r="K26" s="43">
        <v>1.9230769230769231</v>
      </c>
      <c r="L26" s="42">
        <v>7</v>
      </c>
      <c r="M26" s="11">
        <v>13.461538461538462</v>
      </c>
    </row>
    <row r="27" spans="1:13" s="2" customFormat="1" ht="48">
      <c r="A27" s="22">
        <v>22</v>
      </c>
      <c r="B27" s="22" t="s">
        <v>352</v>
      </c>
      <c r="C27" s="42">
        <v>116</v>
      </c>
      <c r="D27" s="42">
        <v>100</v>
      </c>
      <c r="E27" s="148">
        <v>86.20689655172413</v>
      </c>
      <c r="F27" s="42">
        <v>43</v>
      </c>
      <c r="G27" s="11">
        <v>37.06896551724138</v>
      </c>
      <c r="H27" s="42">
        <v>34</v>
      </c>
      <c r="I27" s="43">
        <v>29.310344827586203</v>
      </c>
      <c r="J27" s="42">
        <v>23</v>
      </c>
      <c r="K27" s="43">
        <v>19.82758620689655</v>
      </c>
      <c r="L27" s="42">
        <v>16</v>
      </c>
      <c r="M27" s="11">
        <v>13.793103448275861</v>
      </c>
    </row>
    <row r="28" spans="1:13" s="2" customFormat="1" ht="12">
      <c r="A28" s="22">
        <v>23</v>
      </c>
      <c r="B28" s="22" t="s">
        <v>269</v>
      </c>
      <c r="C28" s="42">
        <v>55</v>
      </c>
      <c r="D28" s="42">
        <v>47</v>
      </c>
      <c r="E28" s="148">
        <v>85.45454545454545</v>
      </c>
      <c r="F28" s="42">
        <v>14</v>
      </c>
      <c r="G28" s="11">
        <v>25.454545454545453</v>
      </c>
      <c r="H28" s="42">
        <v>31</v>
      </c>
      <c r="I28" s="43">
        <v>56.36363636363636</v>
      </c>
      <c r="J28" s="42">
        <v>2</v>
      </c>
      <c r="K28" s="43">
        <v>3.6363636363636362</v>
      </c>
      <c r="L28" s="42">
        <v>8</v>
      </c>
      <c r="M28" s="11">
        <v>14.545454545454545</v>
      </c>
    </row>
    <row r="29" spans="1:13" s="2" customFormat="1" ht="12">
      <c r="A29" s="22">
        <v>24</v>
      </c>
      <c r="B29" s="22" t="s">
        <v>281</v>
      </c>
      <c r="C29" s="42">
        <v>66</v>
      </c>
      <c r="D29" s="42">
        <v>56</v>
      </c>
      <c r="E29" s="148">
        <v>84.84848484848484</v>
      </c>
      <c r="F29" s="42">
        <v>4</v>
      </c>
      <c r="G29" s="11">
        <v>6.0606060606060606</v>
      </c>
      <c r="H29" s="42">
        <v>48</v>
      </c>
      <c r="I29" s="43">
        <v>72.72727272727273</v>
      </c>
      <c r="J29" s="42">
        <v>4</v>
      </c>
      <c r="K29" s="43">
        <v>6.0606060606060606</v>
      </c>
      <c r="L29" s="42">
        <v>10</v>
      </c>
      <c r="M29" s="11">
        <v>15.151515151515152</v>
      </c>
    </row>
    <row r="30" spans="1:13" s="2" customFormat="1" ht="24">
      <c r="A30" s="22">
        <v>25</v>
      </c>
      <c r="B30" s="22" t="s">
        <v>259</v>
      </c>
      <c r="C30" s="42">
        <v>32</v>
      </c>
      <c r="D30" s="42">
        <v>27</v>
      </c>
      <c r="E30" s="148">
        <v>84.375</v>
      </c>
      <c r="F30" s="42">
        <v>5</v>
      </c>
      <c r="G30" s="11">
        <v>15.625</v>
      </c>
      <c r="H30" s="42">
        <v>22</v>
      </c>
      <c r="I30" s="43">
        <v>68.75</v>
      </c>
      <c r="J30" s="42">
        <v>0</v>
      </c>
      <c r="K30" s="43">
        <v>0</v>
      </c>
      <c r="L30" s="42">
        <v>5</v>
      </c>
      <c r="M30" s="11">
        <v>15.625</v>
      </c>
    </row>
    <row r="31" spans="1:13" s="2" customFormat="1" ht="12">
      <c r="A31" s="22">
        <v>26</v>
      </c>
      <c r="B31" s="22" t="s">
        <v>279</v>
      </c>
      <c r="C31" s="42">
        <v>37</v>
      </c>
      <c r="D31" s="42">
        <v>31</v>
      </c>
      <c r="E31" s="148">
        <v>83.78378378378379</v>
      </c>
      <c r="F31" s="42">
        <v>17</v>
      </c>
      <c r="G31" s="11">
        <v>45.94594594594595</v>
      </c>
      <c r="H31" s="42">
        <v>14</v>
      </c>
      <c r="I31" s="43">
        <v>37.83783783783784</v>
      </c>
      <c r="J31" s="42">
        <v>0</v>
      </c>
      <c r="K31" s="43">
        <v>0</v>
      </c>
      <c r="L31" s="42">
        <v>6</v>
      </c>
      <c r="M31" s="11">
        <v>16.216216216216218</v>
      </c>
    </row>
    <row r="32" spans="1:13" s="2" customFormat="1" ht="12">
      <c r="A32" s="22"/>
      <c r="B32" s="52" t="s">
        <v>339</v>
      </c>
      <c r="C32" s="42"/>
      <c r="D32" s="42"/>
      <c r="E32" s="148">
        <v>83.8</v>
      </c>
      <c r="F32" s="42"/>
      <c r="G32" s="11"/>
      <c r="H32" s="42"/>
      <c r="I32" s="43"/>
      <c r="J32" s="42"/>
      <c r="K32" s="43"/>
      <c r="L32" s="42"/>
      <c r="M32" s="11"/>
    </row>
    <row r="33" spans="1:13" s="2" customFormat="1" ht="12">
      <c r="A33" s="22">
        <v>27</v>
      </c>
      <c r="B33" s="21" t="s">
        <v>282</v>
      </c>
      <c r="C33" s="42">
        <v>36</v>
      </c>
      <c r="D33" s="42">
        <v>30</v>
      </c>
      <c r="E33" s="148">
        <v>83.33333333333334</v>
      </c>
      <c r="F33" s="42">
        <v>3</v>
      </c>
      <c r="G33" s="11">
        <v>8.333333333333332</v>
      </c>
      <c r="H33" s="42">
        <v>25</v>
      </c>
      <c r="I33" s="43">
        <v>69.44444444444444</v>
      </c>
      <c r="J33" s="42">
        <v>2</v>
      </c>
      <c r="K33" s="43">
        <v>5.555555555555555</v>
      </c>
      <c r="L33" s="42">
        <v>6</v>
      </c>
      <c r="M33" s="11">
        <v>16.666666666666664</v>
      </c>
    </row>
    <row r="34" spans="1:13" s="2" customFormat="1" ht="12">
      <c r="A34" s="22">
        <v>28</v>
      </c>
      <c r="B34" s="22" t="s">
        <v>341</v>
      </c>
      <c r="C34" s="42">
        <v>40</v>
      </c>
      <c r="D34" s="42">
        <v>33</v>
      </c>
      <c r="E34" s="148">
        <v>82.5</v>
      </c>
      <c r="F34" s="42">
        <v>2</v>
      </c>
      <c r="G34" s="11">
        <v>5</v>
      </c>
      <c r="H34" s="42">
        <v>31</v>
      </c>
      <c r="I34" s="43">
        <v>77.5</v>
      </c>
      <c r="J34" s="42">
        <v>0</v>
      </c>
      <c r="K34" s="43">
        <v>0</v>
      </c>
      <c r="L34" s="42">
        <v>7</v>
      </c>
      <c r="M34" s="11">
        <v>17.5</v>
      </c>
    </row>
    <row r="35" spans="1:13" s="2" customFormat="1" ht="48">
      <c r="A35" s="22">
        <v>29</v>
      </c>
      <c r="B35" s="22" t="s">
        <v>292</v>
      </c>
      <c r="C35" s="42">
        <v>28</v>
      </c>
      <c r="D35" s="42">
        <v>22</v>
      </c>
      <c r="E35" s="148">
        <v>78.57142857142857</v>
      </c>
      <c r="F35" s="42">
        <v>3</v>
      </c>
      <c r="G35" s="11">
        <v>10.714285714285714</v>
      </c>
      <c r="H35" s="42">
        <v>19</v>
      </c>
      <c r="I35" s="43">
        <v>67.85714285714286</v>
      </c>
      <c r="J35" s="42">
        <v>0</v>
      </c>
      <c r="K35" s="43">
        <v>0</v>
      </c>
      <c r="L35" s="42">
        <v>5</v>
      </c>
      <c r="M35" s="11">
        <v>17.857142857142858</v>
      </c>
    </row>
    <row r="36" spans="1:13" s="2" customFormat="1" ht="24">
      <c r="A36" s="22">
        <v>30</v>
      </c>
      <c r="B36" s="21" t="s">
        <v>318</v>
      </c>
      <c r="C36" s="42">
        <v>23</v>
      </c>
      <c r="D36" s="42">
        <v>18</v>
      </c>
      <c r="E36" s="148">
        <v>78.26086956521739</v>
      </c>
      <c r="F36" s="42">
        <v>1</v>
      </c>
      <c r="G36" s="11">
        <v>4.3478260869565215</v>
      </c>
      <c r="H36" s="42">
        <v>16</v>
      </c>
      <c r="I36" s="43">
        <v>69.56521739130434</v>
      </c>
      <c r="J36" s="42">
        <v>1</v>
      </c>
      <c r="K36" s="43">
        <v>4.3478260869565215</v>
      </c>
      <c r="L36" s="42">
        <v>5</v>
      </c>
      <c r="M36" s="11">
        <v>21.73913043478261</v>
      </c>
    </row>
    <row r="37" spans="1:13" s="24" customFormat="1" ht="12">
      <c r="A37" s="22">
        <v>31</v>
      </c>
      <c r="B37" s="22" t="s">
        <v>273</v>
      </c>
      <c r="C37" s="42">
        <v>39</v>
      </c>
      <c r="D37" s="42">
        <v>30</v>
      </c>
      <c r="E37" s="148">
        <v>76.92307692307693</v>
      </c>
      <c r="F37" s="42">
        <v>3</v>
      </c>
      <c r="G37" s="11">
        <v>7.6923076923076925</v>
      </c>
      <c r="H37" s="42">
        <v>21</v>
      </c>
      <c r="I37" s="43">
        <v>53.84615384615385</v>
      </c>
      <c r="J37" s="42">
        <v>6</v>
      </c>
      <c r="K37" s="43">
        <v>15.384615384615385</v>
      </c>
      <c r="L37" s="42">
        <v>9</v>
      </c>
      <c r="M37" s="11">
        <v>23.076923076923077</v>
      </c>
    </row>
    <row r="38" spans="1:13" s="2" customFormat="1" ht="12">
      <c r="A38" s="22">
        <v>32</v>
      </c>
      <c r="B38" s="22" t="s">
        <v>353</v>
      </c>
      <c r="C38" s="42">
        <v>30</v>
      </c>
      <c r="D38" s="42">
        <v>23</v>
      </c>
      <c r="E38" s="148">
        <v>76.66666666666667</v>
      </c>
      <c r="F38" s="42">
        <v>7</v>
      </c>
      <c r="G38" s="11">
        <v>23.333333333333332</v>
      </c>
      <c r="H38" s="42">
        <v>9</v>
      </c>
      <c r="I38" s="43">
        <v>30</v>
      </c>
      <c r="J38" s="42">
        <v>7</v>
      </c>
      <c r="K38" s="43">
        <v>23.333333333333332</v>
      </c>
      <c r="L38" s="42">
        <v>7</v>
      </c>
      <c r="M38" s="11">
        <v>23.333333333333332</v>
      </c>
    </row>
    <row r="39" spans="1:13" s="2" customFormat="1" ht="12">
      <c r="A39" s="22">
        <v>33</v>
      </c>
      <c r="B39" s="21" t="s">
        <v>287</v>
      </c>
      <c r="C39" s="42">
        <v>30</v>
      </c>
      <c r="D39" s="42">
        <v>23</v>
      </c>
      <c r="E39" s="148">
        <v>76.66666666666667</v>
      </c>
      <c r="F39" s="42">
        <v>5</v>
      </c>
      <c r="G39" s="11">
        <v>16.666666666666664</v>
      </c>
      <c r="H39" s="42">
        <v>12</v>
      </c>
      <c r="I39" s="43">
        <v>40</v>
      </c>
      <c r="J39" s="42">
        <v>6</v>
      </c>
      <c r="K39" s="43">
        <v>20</v>
      </c>
      <c r="L39" s="42">
        <v>7</v>
      </c>
      <c r="M39" s="11">
        <v>23.333333333333332</v>
      </c>
    </row>
    <row r="40" spans="1:13" s="2" customFormat="1" ht="24">
      <c r="A40" s="22">
        <v>34</v>
      </c>
      <c r="B40" s="28" t="s">
        <v>270</v>
      </c>
      <c r="C40" s="42">
        <v>34</v>
      </c>
      <c r="D40" s="42">
        <v>26</v>
      </c>
      <c r="E40" s="148">
        <v>76.47058823529412</v>
      </c>
      <c r="F40" s="42">
        <v>16</v>
      </c>
      <c r="G40" s="11">
        <v>47.05882352941176</v>
      </c>
      <c r="H40" s="42">
        <v>6</v>
      </c>
      <c r="I40" s="43">
        <v>17.647058823529413</v>
      </c>
      <c r="J40" s="42">
        <v>4</v>
      </c>
      <c r="K40" s="43">
        <v>11.76470588235294</v>
      </c>
      <c r="L40" s="42">
        <v>8</v>
      </c>
      <c r="M40" s="11">
        <v>23.52941176470588</v>
      </c>
    </row>
    <row r="41" spans="1:13" s="2" customFormat="1" ht="12">
      <c r="A41" s="22">
        <v>35</v>
      </c>
      <c r="B41" s="22" t="s">
        <v>284</v>
      </c>
      <c r="C41" s="42">
        <v>51</v>
      </c>
      <c r="D41" s="42">
        <v>39</v>
      </c>
      <c r="E41" s="148">
        <v>76.47058823529412</v>
      </c>
      <c r="F41" s="42">
        <v>9</v>
      </c>
      <c r="G41" s="11">
        <v>17.647058823529413</v>
      </c>
      <c r="H41" s="42">
        <v>20</v>
      </c>
      <c r="I41" s="43">
        <v>39.21568627450981</v>
      </c>
      <c r="J41" s="42">
        <v>10</v>
      </c>
      <c r="K41" s="43">
        <v>19.607843137254903</v>
      </c>
      <c r="L41" s="42">
        <v>12</v>
      </c>
      <c r="M41" s="11">
        <v>23.52941176470588</v>
      </c>
    </row>
    <row r="42" spans="1:13" s="2" customFormat="1" ht="12">
      <c r="A42" s="22">
        <v>36</v>
      </c>
      <c r="B42" s="22" t="s">
        <v>267</v>
      </c>
      <c r="C42" s="42">
        <v>58</v>
      </c>
      <c r="D42" s="42">
        <v>44</v>
      </c>
      <c r="E42" s="148">
        <v>75.86206896551724</v>
      </c>
      <c r="F42" s="42">
        <v>29</v>
      </c>
      <c r="G42" s="11">
        <v>50</v>
      </c>
      <c r="H42" s="42">
        <v>15</v>
      </c>
      <c r="I42" s="43">
        <v>25.862068965517242</v>
      </c>
      <c r="J42" s="42">
        <v>0</v>
      </c>
      <c r="K42" s="43">
        <v>0</v>
      </c>
      <c r="L42" s="42">
        <v>14</v>
      </c>
      <c r="M42" s="11">
        <v>24.137931034482758</v>
      </c>
    </row>
    <row r="43" spans="1:13" s="59" customFormat="1" ht="24">
      <c r="A43" s="22">
        <v>37</v>
      </c>
      <c r="B43" s="21" t="s">
        <v>275</v>
      </c>
      <c r="C43" s="42">
        <v>28</v>
      </c>
      <c r="D43" s="42">
        <v>21</v>
      </c>
      <c r="E43" s="148">
        <v>75</v>
      </c>
      <c r="F43" s="42">
        <v>9</v>
      </c>
      <c r="G43" s="11">
        <v>32.142857142857146</v>
      </c>
      <c r="H43" s="42">
        <v>9</v>
      </c>
      <c r="I43" s="43">
        <v>32.142857142857146</v>
      </c>
      <c r="J43" s="42">
        <v>3</v>
      </c>
      <c r="K43" s="43">
        <v>10.714285714285714</v>
      </c>
      <c r="L43" s="42">
        <v>7</v>
      </c>
      <c r="M43" s="11">
        <v>25</v>
      </c>
    </row>
    <row r="44" spans="1:13" s="2" customFormat="1" ht="12">
      <c r="A44" s="22">
        <v>38</v>
      </c>
      <c r="B44" s="22" t="s">
        <v>285</v>
      </c>
      <c r="C44" s="42">
        <v>36</v>
      </c>
      <c r="D44" s="42">
        <v>27</v>
      </c>
      <c r="E44" s="148">
        <v>75</v>
      </c>
      <c r="F44" s="42">
        <v>8</v>
      </c>
      <c r="G44" s="11">
        <v>22.22222222222222</v>
      </c>
      <c r="H44" s="42">
        <v>18</v>
      </c>
      <c r="I44" s="43">
        <v>50</v>
      </c>
      <c r="J44" s="42">
        <v>1</v>
      </c>
      <c r="K44" s="43">
        <v>2.7777777777777777</v>
      </c>
      <c r="L44" s="42">
        <v>9</v>
      </c>
      <c r="M44" s="11">
        <v>25</v>
      </c>
    </row>
    <row r="45" spans="1:13" s="2" customFormat="1" ht="12">
      <c r="A45" s="22">
        <v>39</v>
      </c>
      <c r="B45" s="22" t="s">
        <v>340</v>
      </c>
      <c r="C45" s="42">
        <v>34</v>
      </c>
      <c r="D45" s="42">
        <v>25</v>
      </c>
      <c r="E45" s="148">
        <v>73.52941176470588</v>
      </c>
      <c r="F45" s="42">
        <v>2</v>
      </c>
      <c r="G45" s="11">
        <v>5.88235294117647</v>
      </c>
      <c r="H45" s="42">
        <v>19</v>
      </c>
      <c r="I45" s="43">
        <v>55.88235294117647</v>
      </c>
      <c r="J45" s="42">
        <v>4</v>
      </c>
      <c r="K45" s="43">
        <v>11.76470588235294</v>
      </c>
      <c r="L45" s="42">
        <v>9</v>
      </c>
      <c r="M45" s="11">
        <v>26.47058823529412</v>
      </c>
    </row>
    <row r="46" spans="1:13" s="2" customFormat="1" ht="24">
      <c r="A46" s="22">
        <v>40</v>
      </c>
      <c r="B46" s="22" t="s">
        <v>260</v>
      </c>
      <c r="C46" s="42">
        <v>18</v>
      </c>
      <c r="D46" s="42">
        <v>13</v>
      </c>
      <c r="E46" s="148">
        <v>72.22222222222221</v>
      </c>
      <c r="F46" s="42">
        <v>2</v>
      </c>
      <c r="G46" s="11">
        <v>11.11111111111111</v>
      </c>
      <c r="H46" s="42">
        <v>9</v>
      </c>
      <c r="I46" s="43">
        <v>50</v>
      </c>
      <c r="J46" s="42">
        <v>2</v>
      </c>
      <c r="K46" s="43">
        <v>11.11111111111111</v>
      </c>
      <c r="L46" s="42">
        <v>5</v>
      </c>
      <c r="M46" s="11">
        <v>27.77777777777778</v>
      </c>
    </row>
    <row r="47" spans="1:13" s="2" customFormat="1" ht="12">
      <c r="A47" s="22">
        <v>41</v>
      </c>
      <c r="B47" s="22" t="s">
        <v>288</v>
      </c>
      <c r="C47" s="42">
        <v>49</v>
      </c>
      <c r="D47" s="42">
        <v>35</v>
      </c>
      <c r="E47" s="148">
        <v>71.42857142857143</v>
      </c>
      <c r="F47" s="42">
        <v>4</v>
      </c>
      <c r="G47" s="11">
        <v>8.16326530612245</v>
      </c>
      <c r="H47" s="42">
        <v>31</v>
      </c>
      <c r="I47" s="43">
        <v>63.26530612244898</v>
      </c>
      <c r="J47" s="42">
        <v>0</v>
      </c>
      <c r="K47" s="43">
        <v>0</v>
      </c>
      <c r="L47" s="42">
        <v>14</v>
      </c>
      <c r="M47" s="11">
        <v>28.57142857142857</v>
      </c>
    </row>
    <row r="48" spans="1:13" s="2" customFormat="1" ht="12">
      <c r="A48" s="22">
        <v>42</v>
      </c>
      <c r="B48" s="22" t="s">
        <v>280</v>
      </c>
      <c r="C48" s="42">
        <v>29</v>
      </c>
      <c r="D48" s="42">
        <v>20</v>
      </c>
      <c r="E48" s="148">
        <v>68.96551724137932</v>
      </c>
      <c r="F48" s="42">
        <v>3</v>
      </c>
      <c r="G48" s="11">
        <v>10.344827586206897</v>
      </c>
      <c r="H48" s="42">
        <v>15</v>
      </c>
      <c r="I48" s="43">
        <v>51.724137931034484</v>
      </c>
      <c r="J48" s="42">
        <v>2</v>
      </c>
      <c r="K48" s="43">
        <v>6.896551724137931</v>
      </c>
      <c r="L48" s="42">
        <v>9</v>
      </c>
      <c r="M48" s="11">
        <v>31.03448275862069</v>
      </c>
    </row>
    <row r="49" spans="1:13" s="24" customFormat="1" ht="12">
      <c r="A49" s="22">
        <v>43</v>
      </c>
      <c r="B49" s="22" t="s">
        <v>354</v>
      </c>
      <c r="C49" s="42">
        <v>58</v>
      </c>
      <c r="D49" s="42">
        <v>37</v>
      </c>
      <c r="E49" s="148">
        <v>63.793103448275865</v>
      </c>
      <c r="F49" s="42">
        <v>9</v>
      </c>
      <c r="G49" s="11">
        <v>15.517241379310345</v>
      </c>
      <c r="H49" s="42">
        <v>19</v>
      </c>
      <c r="I49" s="43">
        <v>32.758620689655174</v>
      </c>
      <c r="J49" s="42">
        <v>9</v>
      </c>
      <c r="K49" s="43">
        <v>15.517241379310345</v>
      </c>
      <c r="L49" s="42">
        <v>21</v>
      </c>
      <c r="M49" s="11">
        <v>36.206896551724135</v>
      </c>
    </row>
    <row r="50" spans="1:13" s="2" customFormat="1" ht="12" customHeight="1">
      <c r="A50" s="180" t="s">
        <v>317</v>
      </c>
      <c r="B50" s="180"/>
      <c r="C50" s="23">
        <f>SUM(C6:C49)</f>
        <v>1562</v>
      </c>
      <c r="D50" s="23">
        <f>SUM(D6:D49)</f>
        <v>1309</v>
      </c>
      <c r="E50" s="13">
        <f>D50/C50*100</f>
        <v>83.80281690140845</v>
      </c>
      <c r="F50" s="23">
        <f>SUM(F6:F49)</f>
        <v>336</v>
      </c>
      <c r="G50" s="13">
        <f>F50/C50*100</f>
        <v>21.51088348271447</v>
      </c>
      <c r="H50" s="23">
        <f>SUM(H6:H49)</f>
        <v>840</v>
      </c>
      <c r="I50" s="19">
        <f>H50/C50*100</f>
        <v>53.77720870678617</v>
      </c>
      <c r="J50" s="23">
        <f>SUM(J6:J49)</f>
        <v>133</v>
      </c>
      <c r="K50" s="19">
        <f>J50/C50*100</f>
        <v>8.51472471190781</v>
      </c>
      <c r="L50" s="23">
        <f>SUM(L6:L49)</f>
        <v>249</v>
      </c>
      <c r="M50" s="13">
        <f>L50/C50*100</f>
        <v>15.94110115236876</v>
      </c>
    </row>
    <row r="51" spans="1:13" s="2" customFormat="1" ht="12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</row>
    <row r="52" spans="1:13" s="2" customFormat="1" ht="12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</row>
    <row r="53" spans="1:13" s="2" customFormat="1" ht="12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</row>
    <row r="54" s="2" customFormat="1" ht="10.5"/>
    <row r="55" s="2" customFormat="1" ht="10.5"/>
    <row r="56" s="2" customFormat="1" ht="10.5"/>
    <row r="57" s="2" customFormat="1" ht="10.5"/>
    <row r="58" s="2" customFormat="1" ht="10.5"/>
    <row r="59" s="2" customFormat="1" ht="10.5"/>
    <row r="60" s="2" customFormat="1" ht="10.5"/>
    <row r="61" s="2" customFormat="1" ht="10.5"/>
  </sheetData>
  <sheetProtection/>
  <autoFilter ref="A5:M5"/>
  <mergeCells count="11">
    <mergeCell ref="F2:K2"/>
    <mergeCell ref="L2:M3"/>
    <mergeCell ref="F3:G3"/>
    <mergeCell ref="H3:I3"/>
    <mergeCell ref="J3:K3"/>
    <mergeCell ref="A50:B50"/>
    <mergeCell ref="A1:M1"/>
    <mergeCell ref="A2:A4"/>
    <mergeCell ref="B2:B4"/>
    <mergeCell ref="C2:C4"/>
    <mergeCell ref="D2:E3"/>
  </mergeCells>
  <printOptions/>
  <pageMargins left="0.1968503937007874" right="0.1968503937007874" top="0.1968503937007874" bottom="0.1968503937007874" header="0.5118110236220472" footer="0.5118110236220472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2"/>
  </sheetPr>
  <dimension ref="A1:O138"/>
  <sheetViews>
    <sheetView zoomScalePageLayoutView="0" workbookViewId="0" topLeftCell="A1">
      <selection activeCell="P11" sqref="P11"/>
    </sheetView>
  </sheetViews>
  <sheetFormatPr defaultColWidth="9.140625" defaultRowHeight="12.75"/>
  <cols>
    <col min="1" max="1" width="3.8515625" style="5" customWidth="1"/>
    <col min="2" max="2" width="23.00390625" style="5" customWidth="1"/>
    <col min="3" max="3" width="7.8515625" style="5" customWidth="1"/>
    <col min="4" max="5" width="6.28125" style="5" customWidth="1"/>
    <col min="6" max="7" width="6.421875" style="5" customWidth="1"/>
    <col min="8" max="13" width="5.7109375" style="5" customWidth="1"/>
    <col min="14" max="14" width="8.140625" style="5" customWidth="1"/>
    <col min="15" max="16384" width="9.140625" style="5" customWidth="1"/>
  </cols>
  <sheetData>
    <row r="1" spans="1:15" ht="65.25" customHeight="1">
      <c r="A1" s="177" t="s">
        <v>344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6"/>
      <c r="O1" s="6"/>
    </row>
    <row r="2" spans="1:15" ht="21" customHeight="1">
      <c r="A2" s="170" t="s">
        <v>0</v>
      </c>
      <c r="B2" s="170" t="s">
        <v>54</v>
      </c>
      <c r="C2" s="171" t="s">
        <v>106</v>
      </c>
      <c r="D2" s="165" t="s">
        <v>107</v>
      </c>
      <c r="E2" s="166"/>
      <c r="F2" s="162" t="s">
        <v>1</v>
      </c>
      <c r="G2" s="164"/>
      <c r="H2" s="164"/>
      <c r="I2" s="164"/>
      <c r="J2" s="164"/>
      <c r="K2" s="163"/>
      <c r="L2" s="165" t="s">
        <v>108</v>
      </c>
      <c r="M2" s="166"/>
      <c r="N2" s="31"/>
      <c r="O2" s="31"/>
    </row>
    <row r="3" spans="1:13" ht="60" customHeight="1">
      <c r="A3" s="170"/>
      <c r="B3" s="170"/>
      <c r="C3" s="172"/>
      <c r="D3" s="167"/>
      <c r="E3" s="168"/>
      <c r="F3" s="162" t="s">
        <v>2</v>
      </c>
      <c r="G3" s="163"/>
      <c r="H3" s="162" t="s">
        <v>3</v>
      </c>
      <c r="I3" s="163"/>
      <c r="J3" s="162" t="s">
        <v>4</v>
      </c>
      <c r="K3" s="163"/>
      <c r="L3" s="167"/>
      <c r="M3" s="168"/>
    </row>
    <row r="4" spans="1:13" ht="37.5" customHeight="1">
      <c r="A4" s="170"/>
      <c r="B4" s="170"/>
      <c r="C4" s="173"/>
      <c r="D4" s="14" t="s">
        <v>5</v>
      </c>
      <c r="E4" s="16" t="s">
        <v>6</v>
      </c>
      <c r="F4" s="14" t="s">
        <v>5</v>
      </c>
      <c r="G4" s="16" t="s">
        <v>6</v>
      </c>
      <c r="H4" s="14" t="s">
        <v>5</v>
      </c>
      <c r="I4" s="16" t="s">
        <v>6</v>
      </c>
      <c r="J4" s="14" t="s">
        <v>5</v>
      </c>
      <c r="K4" s="16" t="s">
        <v>6</v>
      </c>
      <c r="L4" s="14" t="s">
        <v>5</v>
      </c>
      <c r="M4" s="16" t="s">
        <v>6</v>
      </c>
    </row>
    <row r="5" spans="1:13" s="32" customFormat="1" ht="15" customHeight="1">
      <c r="A5" s="186" t="s">
        <v>142</v>
      </c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90"/>
    </row>
    <row r="6" spans="1:13" ht="15" customHeight="1">
      <c r="A6" s="60">
        <v>1</v>
      </c>
      <c r="B6" s="48" t="s">
        <v>27</v>
      </c>
      <c r="C6" s="20">
        <v>18</v>
      </c>
      <c r="D6" s="20">
        <v>16</v>
      </c>
      <c r="E6" s="47">
        <v>88.88888888888889</v>
      </c>
      <c r="F6" s="20">
        <v>12</v>
      </c>
      <c r="G6" s="47">
        <v>66.66666666666666</v>
      </c>
      <c r="H6" s="20">
        <v>4</v>
      </c>
      <c r="I6" s="47">
        <v>22.22222222222222</v>
      </c>
      <c r="J6" s="20"/>
      <c r="K6" s="47"/>
      <c r="L6" s="20">
        <v>2</v>
      </c>
      <c r="M6" s="47">
        <v>11.11111111111111</v>
      </c>
    </row>
    <row r="7" spans="1:13" ht="12.75">
      <c r="A7" s="60">
        <v>2</v>
      </c>
      <c r="B7" s="48" t="s">
        <v>28</v>
      </c>
      <c r="C7" s="20">
        <v>24</v>
      </c>
      <c r="D7" s="20">
        <v>17</v>
      </c>
      <c r="E7" s="47">
        <v>70.83333333333334</v>
      </c>
      <c r="F7" s="20">
        <v>5</v>
      </c>
      <c r="G7" s="47">
        <v>20.833333333333336</v>
      </c>
      <c r="H7" s="20">
        <v>9</v>
      </c>
      <c r="I7" s="47">
        <v>37.5</v>
      </c>
      <c r="J7" s="20">
        <v>3</v>
      </c>
      <c r="K7" s="47">
        <v>12.5</v>
      </c>
      <c r="L7" s="20">
        <v>7</v>
      </c>
      <c r="M7" s="47">
        <v>29.166666666666668</v>
      </c>
    </row>
    <row r="8" spans="1:13" ht="12.75">
      <c r="A8" s="60">
        <v>3</v>
      </c>
      <c r="B8" s="48" t="s">
        <v>29</v>
      </c>
      <c r="C8" s="20">
        <v>1</v>
      </c>
      <c r="D8" s="20">
        <v>0</v>
      </c>
      <c r="E8" s="47">
        <v>0</v>
      </c>
      <c r="F8" s="20"/>
      <c r="G8" s="47"/>
      <c r="H8" s="20"/>
      <c r="I8" s="47"/>
      <c r="J8" s="20"/>
      <c r="K8" s="47"/>
      <c r="L8" s="20">
        <v>1</v>
      </c>
      <c r="M8" s="47">
        <v>100</v>
      </c>
    </row>
    <row r="9" spans="1:13" ht="12.75">
      <c r="A9" s="60">
        <v>4</v>
      </c>
      <c r="B9" s="48" t="s">
        <v>30</v>
      </c>
      <c r="C9" s="20">
        <v>18</v>
      </c>
      <c r="D9" s="20">
        <v>11</v>
      </c>
      <c r="E9" s="47">
        <v>61.111111111111114</v>
      </c>
      <c r="F9" s="20">
        <v>7</v>
      </c>
      <c r="G9" s="47">
        <v>38.88888888888889</v>
      </c>
      <c r="H9" s="20">
        <v>4</v>
      </c>
      <c r="I9" s="47">
        <v>22.22222222222222</v>
      </c>
      <c r="J9" s="20"/>
      <c r="K9" s="47"/>
      <c r="L9" s="20">
        <v>7</v>
      </c>
      <c r="M9" s="47">
        <v>38.88888888888889</v>
      </c>
    </row>
    <row r="10" spans="1:13" ht="16.5" customHeight="1">
      <c r="A10" s="60">
        <v>5</v>
      </c>
      <c r="B10" s="48" t="s">
        <v>31</v>
      </c>
      <c r="C10" s="20">
        <v>5</v>
      </c>
      <c r="D10" s="20">
        <v>5</v>
      </c>
      <c r="E10" s="47">
        <v>100</v>
      </c>
      <c r="F10" s="20">
        <v>1</v>
      </c>
      <c r="G10" s="47">
        <v>20</v>
      </c>
      <c r="H10" s="20">
        <v>4</v>
      </c>
      <c r="I10" s="47">
        <v>80</v>
      </c>
      <c r="J10" s="20"/>
      <c r="K10" s="47"/>
      <c r="L10" s="20"/>
      <c r="M10" s="47"/>
    </row>
    <row r="11" spans="1:13" ht="27" customHeight="1">
      <c r="A11" s="60">
        <v>6</v>
      </c>
      <c r="B11" s="48" t="s">
        <v>111</v>
      </c>
      <c r="C11" s="20">
        <v>14</v>
      </c>
      <c r="D11" s="20">
        <v>10</v>
      </c>
      <c r="E11" s="47">
        <v>71.42857142857143</v>
      </c>
      <c r="F11" s="20">
        <v>7</v>
      </c>
      <c r="G11" s="47">
        <v>50</v>
      </c>
      <c r="H11" s="20">
        <v>3</v>
      </c>
      <c r="I11" s="47">
        <v>21.428571428571427</v>
      </c>
      <c r="J11" s="20"/>
      <c r="K11" s="47"/>
      <c r="L11" s="20">
        <v>4</v>
      </c>
      <c r="M11" s="47">
        <v>28.57142857142857</v>
      </c>
    </row>
    <row r="12" spans="1:13" ht="12.75">
      <c r="A12" s="60">
        <v>7</v>
      </c>
      <c r="B12" s="48" t="s">
        <v>32</v>
      </c>
      <c r="C12" s="20">
        <v>4</v>
      </c>
      <c r="D12" s="20">
        <v>4</v>
      </c>
      <c r="E12" s="47">
        <v>100</v>
      </c>
      <c r="F12" s="20">
        <v>2</v>
      </c>
      <c r="G12" s="47">
        <v>50</v>
      </c>
      <c r="H12" s="20">
        <v>2</v>
      </c>
      <c r="I12" s="47">
        <v>50</v>
      </c>
      <c r="J12" s="20"/>
      <c r="K12" s="47"/>
      <c r="L12" s="20"/>
      <c r="M12" s="47"/>
    </row>
    <row r="13" spans="1:13" ht="12.75">
      <c r="A13" s="60">
        <v>8</v>
      </c>
      <c r="B13" s="48" t="s">
        <v>33</v>
      </c>
      <c r="C13" s="20">
        <v>1</v>
      </c>
      <c r="D13" s="20">
        <v>1</v>
      </c>
      <c r="E13" s="47">
        <v>100</v>
      </c>
      <c r="F13" s="20"/>
      <c r="G13" s="47"/>
      <c r="H13" s="20">
        <v>1</v>
      </c>
      <c r="I13" s="47">
        <v>100</v>
      </c>
      <c r="J13" s="20"/>
      <c r="K13" s="47"/>
      <c r="L13" s="20"/>
      <c r="M13" s="47"/>
    </row>
    <row r="14" spans="1:13" ht="12.75">
      <c r="A14" s="60">
        <v>9</v>
      </c>
      <c r="B14" s="48" t="s">
        <v>34</v>
      </c>
      <c r="C14" s="20">
        <v>3</v>
      </c>
      <c r="D14" s="20">
        <v>2</v>
      </c>
      <c r="E14" s="47">
        <v>66.66666666666666</v>
      </c>
      <c r="F14" s="20">
        <v>2</v>
      </c>
      <c r="G14" s="47">
        <v>66.66666666666666</v>
      </c>
      <c r="H14" s="20"/>
      <c r="I14" s="47"/>
      <c r="J14" s="20"/>
      <c r="K14" s="47"/>
      <c r="L14" s="20">
        <v>1</v>
      </c>
      <c r="M14" s="47">
        <v>33.33333333333333</v>
      </c>
    </row>
    <row r="15" spans="1:13" ht="12.75">
      <c r="A15" s="60">
        <v>10</v>
      </c>
      <c r="B15" s="48" t="s">
        <v>35</v>
      </c>
      <c r="C15" s="20">
        <v>10</v>
      </c>
      <c r="D15" s="20">
        <v>9</v>
      </c>
      <c r="E15" s="47">
        <v>90</v>
      </c>
      <c r="F15" s="20">
        <v>4</v>
      </c>
      <c r="G15" s="47">
        <v>40</v>
      </c>
      <c r="H15" s="20">
        <v>5</v>
      </c>
      <c r="I15" s="47">
        <v>50</v>
      </c>
      <c r="J15" s="20"/>
      <c r="K15" s="47"/>
      <c r="L15" s="20">
        <v>1</v>
      </c>
      <c r="M15" s="47">
        <v>10</v>
      </c>
    </row>
    <row r="16" spans="1:13" ht="12.75">
      <c r="A16" s="60">
        <v>11</v>
      </c>
      <c r="B16" s="48" t="s">
        <v>36</v>
      </c>
      <c r="C16" s="20">
        <v>3</v>
      </c>
      <c r="D16" s="20">
        <v>3</v>
      </c>
      <c r="E16" s="47">
        <v>100</v>
      </c>
      <c r="F16" s="20">
        <v>2</v>
      </c>
      <c r="G16" s="47">
        <v>66.66666666666666</v>
      </c>
      <c r="H16" s="20">
        <v>1</v>
      </c>
      <c r="I16" s="47">
        <v>33.33333333333333</v>
      </c>
      <c r="J16" s="20"/>
      <c r="K16" s="47"/>
      <c r="L16" s="20"/>
      <c r="M16" s="47"/>
    </row>
    <row r="17" spans="1:13" ht="12.75">
      <c r="A17" s="60">
        <v>12</v>
      </c>
      <c r="B17" s="48" t="s">
        <v>37</v>
      </c>
      <c r="C17" s="20">
        <v>3</v>
      </c>
      <c r="D17" s="20">
        <v>3</v>
      </c>
      <c r="E17" s="47">
        <v>100</v>
      </c>
      <c r="F17" s="20">
        <v>1</v>
      </c>
      <c r="G17" s="47">
        <v>33.33333333333333</v>
      </c>
      <c r="H17" s="20">
        <v>2</v>
      </c>
      <c r="I17" s="47">
        <v>66.66666666666666</v>
      </c>
      <c r="J17" s="20"/>
      <c r="K17" s="47"/>
      <c r="L17" s="20"/>
      <c r="M17" s="47"/>
    </row>
    <row r="18" spans="1:13" ht="12.75">
      <c r="A18" s="60">
        <v>13</v>
      </c>
      <c r="B18" s="48" t="s">
        <v>38</v>
      </c>
      <c r="C18" s="20">
        <v>2</v>
      </c>
      <c r="D18" s="20">
        <v>1</v>
      </c>
      <c r="E18" s="47">
        <v>50</v>
      </c>
      <c r="F18" s="20"/>
      <c r="G18" s="47"/>
      <c r="H18" s="20">
        <v>1</v>
      </c>
      <c r="I18" s="47">
        <v>50</v>
      </c>
      <c r="J18" s="20"/>
      <c r="K18" s="47"/>
      <c r="L18" s="20">
        <v>1</v>
      </c>
      <c r="M18" s="47">
        <v>50</v>
      </c>
    </row>
    <row r="19" spans="1:13" ht="13.5" customHeight="1">
      <c r="A19" s="60">
        <v>14</v>
      </c>
      <c r="B19" s="48" t="s">
        <v>39</v>
      </c>
      <c r="C19" s="20">
        <v>13</v>
      </c>
      <c r="D19" s="20">
        <v>13</v>
      </c>
      <c r="E19" s="47">
        <v>100</v>
      </c>
      <c r="F19" s="20">
        <v>7</v>
      </c>
      <c r="G19" s="47">
        <v>53.84615384615385</v>
      </c>
      <c r="H19" s="20">
        <v>6</v>
      </c>
      <c r="I19" s="47">
        <v>46.15384615384615</v>
      </c>
      <c r="J19" s="20"/>
      <c r="K19" s="47"/>
      <c r="L19" s="20"/>
      <c r="M19" s="47"/>
    </row>
    <row r="20" spans="1:13" ht="12.75" customHeight="1">
      <c r="A20" s="60">
        <v>15</v>
      </c>
      <c r="B20" s="48" t="s">
        <v>40</v>
      </c>
      <c r="C20" s="20">
        <v>4</v>
      </c>
      <c r="D20" s="20">
        <v>4</v>
      </c>
      <c r="E20" s="47">
        <v>100</v>
      </c>
      <c r="F20" s="20">
        <v>2</v>
      </c>
      <c r="G20" s="47">
        <v>50</v>
      </c>
      <c r="H20" s="20">
        <v>2</v>
      </c>
      <c r="I20" s="47">
        <v>50</v>
      </c>
      <c r="J20" s="20"/>
      <c r="K20" s="47"/>
      <c r="L20" s="20"/>
      <c r="M20" s="47"/>
    </row>
    <row r="21" spans="1:13" ht="14.25" customHeight="1">
      <c r="A21" s="60">
        <v>16</v>
      </c>
      <c r="B21" s="48" t="s">
        <v>41</v>
      </c>
      <c r="C21" s="20">
        <v>14</v>
      </c>
      <c r="D21" s="20">
        <v>12</v>
      </c>
      <c r="E21" s="47">
        <v>85.71428571428571</v>
      </c>
      <c r="F21" s="20">
        <v>3</v>
      </c>
      <c r="G21" s="47">
        <v>21.428571428571427</v>
      </c>
      <c r="H21" s="20">
        <v>9</v>
      </c>
      <c r="I21" s="47">
        <v>64.28571428571429</v>
      </c>
      <c r="J21" s="20"/>
      <c r="K21" s="47"/>
      <c r="L21" s="20">
        <v>2</v>
      </c>
      <c r="M21" s="47">
        <v>14.285714285714285</v>
      </c>
    </row>
    <row r="22" spans="1:13" ht="14.25" customHeight="1">
      <c r="A22" s="60">
        <v>17</v>
      </c>
      <c r="B22" s="48" t="s">
        <v>14</v>
      </c>
      <c r="C22" s="20">
        <v>137</v>
      </c>
      <c r="D22" s="20">
        <v>93</v>
      </c>
      <c r="E22" s="47">
        <v>67.88321167883211</v>
      </c>
      <c r="F22" s="20">
        <v>26</v>
      </c>
      <c r="G22" s="47">
        <v>18.97810218978102</v>
      </c>
      <c r="H22" s="20">
        <v>47</v>
      </c>
      <c r="I22" s="47">
        <v>34.306569343065696</v>
      </c>
      <c r="J22" s="20">
        <v>20</v>
      </c>
      <c r="K22" s="47">
        <v>14.5985401459854</v>
      </c>
      <c r="L22" s="20">
        <v>44</v>
      </c>
      <c r="M22" s="47">
        <v>32.11678832116788</v>
      </c>
    </row>
    <row r="23" spans="1:13" ht="19.5" customHeight="1">
      <c r="A23" s="60">
        <v>18</v>
      </c>
      <c r="B23" s="48" t="s">
        <v>13</v>
      </c>
      <c r="C23" s="20">
        <v>8</v>
      </c>
      <c r="D23" s="20">
        <v>4</v>
      </c>
      <c r="E23" s="47">
        <v>50</v>
      </c>
      <c r="F23" s="20"/>
      <c r="G23" s="47"/>
      <c r="H23" s="20">
        <v>2</v>
      </c>
      <c r="I23" s="47">
        <v>25</v>
      </c>
      <c r="J23" s="20">
        <v>2</v>
      </c>
      <c r="K23" s="47">
        <v>25</v>
      </c>
      <c r="L23" s="20">
        <v>4</v>
      </c>
      <c r="M23" s="47">
        <v>50</v>
      </c>
    </row>
    <row r="24" spans="1:13" ht="39" customHeight="1">
      <c r="A24" s="60">
        <v>19</v>
      </c>
      <c r="B24" s="48" t="s">
        <v>45</v>
      </c>
      <c r="C24" s="20">
        <v>31</v>
      </c>
      <c r="D24" s="20">
        <v>17</v>
      </c>
      <c r="E24" s="47">
        <v>54.83870967741935</v>
      </c>
      <c r="F24" s="20">
        <v>8</v>
      </c>
      <c r="G24" s="47">
        <v>25.806451612903224</v>
      </c>
      <c r="H24" s="20">
        <v>8</v>
      </c>
      <c r="I24" s="47">
        <v>25.806451612903224</v>
      </c>
      <c r="J24" s="20">
        <v>1</v>
      </c>
      <c r="K24" s="47">
        <v>3.225806451612903</v>
      </c>
      <c r="L24" s="20">
        <v>14</v>
      </c>
      <c r="M24" s="47">
        <v>45.16129032258064</v>
      </c>
    </row>
    <row r="25" spans="1:13" ht="14.25" customHeight="1">
      <c r="A25" s="60">
        <v>20</v>
      </c>
      <c r="B25" s="48" t="s">
        <v>112</v>
      </c>
      <c r="C25" s="20">
        <v>2</v>
      </c>
      <c r="D25" s="20">
        <v>1</v>
      </c>
      <c r="E25" s="47">
        <v>50</v>
      </c>
      <c r="F25" s="20"/>
      <c r="G25" s="47"/>
      <c r="H25" s="20">
        <v>1</v>
      </c>
      <c r="I25" s="47">
        <v>50</v>
      </c>
      <c r="J25" s="20"/>
      <c r="K25" s="47"/>
      <c r="L25" s="20">
        <v>1</v>
      </c>
      <c r="M25" s="47">
        <v>50</v>
      </c>
    </row>
    <row r="26" spans="1:13" ht="17.25" customHeight="1">
      <c r="A26" s="60">
        <v>21</v>
      </c>
      <c r="B26" s="48" t="s">
        <v>18</v>
      </c>
      <c r="C26" s="20">
        <v>11</v>
      </c>
      <c r="D26" s="20">
        <v>2</v>
      </c>
      <c r="E26" s="47">
        <v>18.181818181818183</v>
      </c>
      <c r="F26" s="20"/>
      <c r="G26" s="47"/>
      <c r="H26" s="20">
        <v>2</v>
      </c>
      <c r="I26" s="47">
        <v>18.181818181818183</v>
      </c>
      <c r="J26" s="20"/>
      <c r="K26" s="47"/>
      <c r="L26" s="20">
        <v>9</v>
      </c>
      <c r="M26" s="47">
        <v>81.81818181818183</v>
      </c>
    </row>
    <row r="27" spans="1:13" ht="17.25" customHeight="1">
      <c r="A27" s="60">
        <v>22</v>
      </c>
      <c r="B27" s="48" t="s">
        <v>15</v>
      </c>
      <c r="C27" s="20">
        <v>9</v>
      </c>
      <c r="D27" s="20">
        <v>5</v>
      </c>
      <c r="E27" s="47">
        <v>55.55555555555556</v>
      </c>
      <c r="F27" s="20">
        <v>2</v>
      </c>
      <c r="G27" s="47">
        <v>22.22222222222222</v>
      </c>
      <c r="H27" s="20">
        <v>3</v>
      </c>
      <c r="I27" s="47">
        <v>33.33333333333333</v>
      </c>
      <c r="J27" s="20"/>
      <c r="K27" s="47"/>
      <c r="L27" s="20">
        <v>4</v>
      </c>
      <c r="M27" s="47">
        <v>44.44444444444444</v>
      </c>
    </row>
    <row r="28" spans="1:13" ht="17.25" customHeight="1">
      <c r="A28" s="60">
        <v>23</v>
      </c>
      <c r="B28" s="48" t="s">
        <v>16</v>
      </c>
      <c r="C28" s="20">
        <v>7</v>
      </c>
      <c r="D28" s="20">
        <v>4</v>
      </c>
      <c r="E28" s="47">
        <v>57.14285714285714</v>
      </c>
      <c r="F28" s="20">
        <v>2</v>
      </c>
      <c r="G28" s="47">
        <v>28.57142857142857</v>
      </c>
      <c r="H28" s="20">
        <v>1</v>
      </c>
      <c r="I28" s="47">
        <v>14.285714285714285</v>
      </c>
      <c r="J28" s="20">
        <v>1</v>
      </c>
      <c r="K28" s="47">
        <v>14.285714285714285</v>
      </c>
      <c r="L28" s="20">
        <v>3</v>
      </c>
      <c r="M28" s="47">
        <v>42.857142857142854</v>
      </c>
    </row>
    <row r="29" spans="1:13" ht="15" customHeight="1">
      <c r="A29" s="60">
        <v>24</v>
      </c>
      <c r="B29" s="48" t="s">
        <v>48</v>
      </c>
      <c r="C29" s="20">
        <v>1</v>
      </c>
      <c r="D29" s="20">
        <v>1</v>
      </c>
      <c r="E29" s="47">
        <v>100</v>
      </c>
      <c r="F29" s="20">
        <v>1</v>
      </c>
      <c r="G29" s="47">
        <v>100</v>
      </c>
      <c r="H29" s="20"/>
      <c r="I29" s="47"/>
      <c r="J29" s="20"/>
      <c r="K29" s="47"/>
      <c r="L29" s="20"/>
      <c r="M29" s="47"/>
    </row>
    <row r="30" spans="1:13" ht="25.5" customHeight="1">
      <c r="A30" s="60">
        <v>25</v>
      </c>
      <c r="B30" s="48" t="s">
        <v>110</v>
      </c>
      <c r="C30" s="20">
        <v>3</v>
      </c>
      <c r="D30" s="20">
        <v>1</v>
      </c>
      <c r="E30" s="47">
        <v>33.3</v>
      </c>
      <c r="F30" s="20"/>
      <c r="G30" s="47"/>
      <c r="H30" s="20"/>
      <c r="I30" s="47"/>
      <c r="J30" s="20">
        <v>1</v>
      </c>
      <c r="K30" s="47">
        <v>33.3</v>
      </c>
      <c r="L30" s="20">
        <v>2</v>
      </c>
      <c r="M30" s="47">
        <v>66.7</v>
      </c>
    </row>
    <row r="31" spans="1:13" s="34" customFormat="1" ht="29.25" customHeight="1">
      <c r="A31" s="191" t="s">
        <v>305</v>
      </c>
      <c r="B31" s="192"/>
      <c r="C31" s="45">
        <f>SUM(C6:C30)</f>
        <v>346</v>
      </c>
      <c r="D31" s="45">
        <f>SUM(D6:D30)</f>
        <v>239</v>
      </c>
      <c r="E31" s="57">
        <f>D31/C31*100</f>
        <v>69.07514450867052</v>
      </c>
      <c r="F31" s="45">
        <f>SUM(F6:F30)</f>
        <v>94</v>
      </c>
      <c r="G31" s="57">
        <f>F31/C31*100</f>
        <v>27.167630057803464</v>
      </c>
      <c r="H31" s="45">
        <f>SUM(H6:H30)</f>
        <v>117</v>
      </c>
      <c r="I31" s="57">
        <f>H31/C31*100</f>
        <v>33.81502890173411</v>
      </c>
      <c r="J31" s="45">
        <f>SUM(J6:J30)</f>
        <v>28</v>
      </c>
      <c r="K31" s="57">
        <f>J31/C31*100</f>
        <v>8.092485549132949</v>
      </c>
      <c r="L31" s="45">
        <f>SUM(L6:L30)</f>
        <v>107</v>
      </c>
      <c r="M31" s="57">
        <f>L31/C31*100</f>
        <v>30.924855491329478</v>
      </c>
    </row>
    <row r="32" spans="1:13" ht="12.75">
      <c r="A32" s="15"/>
      <c r="B32" s="5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</row>
    <row r="33" spans="1:2" ht="36">
      <c r="A33" s="15"/>
      <c r="B33" s="154" t="s">
        <v>359</v>
      </c>
    </row>
    <row r="34" ht="12.75">
      <c r="B34" s="7"/>
    </row>
    <row r="35" ht="12.75">
      <c r="B35" s="7"/>
    </row>
    <row r="36" ht="12.75">
      <c r="B36" s="7"/>
    </row>
    <row r="37" ht="12.75">
      <c r="B37" s="7"/>
    </row>
    <row r="38" ht="12.75">
      <c r="B38" s="7"/>
    </row>
    <row r="39" ht="12.75">
      <c r="B39" s="7"/>
    </row>
    <row r="40" ht="12.75">
      <c r="B40" s="7"/>
    </row>
    <row r="41" ht="12.75">
      <c r="B41" s="7"/>
    </row>
    <row r="42" ht="12.75">
      <c r="B42" s="7"/>
    </row>
    <row r="43" ht="12.75">
      <c r="B43" s="7"/>
    </row>
    <row r="44" ht="12.75">
      <c r="B44" s="7"/>
    </row>
    <row r="45" ht="12.75">
      <c r="B45" s="7"/>
    </row>
    <row r="46" ht="12.75">
      <c r="B46" s="7"/>
    </row>
    <row r="47" ht="12.75">
      <c r="B47" s="7"/>
    </row>
    <row r="48" ht="12.75">
      <c r="B48" s="7"/>
    </row>
    <row r="49" ht="12.75">
      <c r="B49" s="7"/>
    </row>
    <row r="50" ht="12.75">
      <c r="B50" s="7"/>
    </row>
    <row r="51" ht="12.75">
      <c r="B51" s="7"/>
    </row>
    <row r="52" ht="12.75">
      <c r="B52" s="7"/>
    </row>
    <row r="53" ht="12.75">
      <c r="B53" s="7"/>
    </row>
    <row r="54" ht="12.75">
      <c r="B54" s="7"/>
    </row>
    <row r="55" ht="12.75">
      <c r="B55" s="7"/>
    </row>
    <row r="56" ht="12.75">
      <c r="B56" s="7"/>
    </row>
    <row r="57" ht="12.75">
      <c r="B57" s="7"/>
    </row>
    <row r="58" ht="12.75">
      <c r="B58" s="7"/>
    </row>
    <row r="59" ht="12.75">
      <c r="B59" s="7"/>
    </row>
    <row r="60" ht="12.75">
      <c r="B60" s="7"/>
    </row>
    <row r="61" ht="12.75">
      <c r="B61" s="7"/>
    </row>
    <row r="62" ht="12.75">
      <c r="B62" s="7"/>
    </row>
    <row r="63" ht="12.75">
      <c r="B63" s="7"/>
    </row>
    <row r="64" ht="12.75">
      <c r="B64" s="7"/>
    </row>
    <row r="65" ht="12.75">
      <c r="B65" s="7"/>
    </row>
    <row r="66" ht="12.75">
      <c r="B66" s="7"/>
    </row>
    <row r="67" ht="12.75">
      <c r="B67" s="7"/>
    </row>
    <row r="68" ht="12.75">
      <c r="B68" s="7"/>
    </row>
    <row r="69" ht="12.75">
      <c r="B69" s="7"/>
    </row>
    <row r="70" ht="12.75">
      <c r="B70" s="7"/>
    </row>
    <row r="71" ht="12.75">
      <c r="B71" s="7"/>
    </row>
    <row r="72" ht="12.75">
      <c r="B72" s="7"/>
    </row>
    <row r="73" ht="12.75">
      <c r="B73" s="7"/>
    </row>
    <row r="74" ht="12.75">
      <c r="B74" s="7"/>
    </row>
    <row r="75" ht="12.75">
      <c r="B75" s="7"/>
    </row>
    <row r="76" ht="12.75">
      <c r="B76" s="7"/>
    </row>
    <row r="77" ht="12.75">
      <c r="B77" s="7"/>
    </row>
    <row r="78" ht="12.75">
      <c r="B78" s="7"/>
    </row>
    <row r="79" ht="12.75">
      <c r="B79" s="7"/>
    </row>
    <row r="80" ht="12.75">
      <c r="B80" s="7"/>
    </row>
    <row r="81" ht="12.75">
      <c r="B81" s="7"/>
    </row>
    <row r="82" ht="12.75">
      <c r="B82" s="7"/>
    </row>
    <row r="83" ht="12.75">
      <c r="B83" s="7"/>
    </row>
    <row r="84" ht="12.75">
      <c r="B84" s="7"/>
    </row>
    <row r="85" ht="12.75">
      <c r="B85" s="7"/>
    </row>
    <row r="86" ht="12.75">
      <c r="B86" s="7"/>
    </row>
    <row r="87" ht="12.75">
      <c r="B87" s="7"/>
    </row>
    <row r="88" ht="12.75">
      <c r="B88" s="7"/>
    </row>
    <row r="89" ht="12.75">
      <c r="B89" s="7"/>
    </row>
    <row r="90" ht="12.75">
      <c r="B90" s="7"/>
    </row>
    <row r="91" ht="12.75">
      <c r="B91" s="7"/>
    </row>
    <row r="92" ht="12.75">
      <c r="B92" s="7"/>
    </row>
    <row r="93" ht="12.75">
      <c r="B93" s="7"/>
    </row>
    <row r="94" ht="12.75">
      <c r="B94" s="7"/>
    </row>
    <row r="95" ht="12.75">
      <c r="B95" s="7"/>
    </row>
    <row r="96" ht="12.75">
      <c r="B96" s="7"/>
    </row>
    <row r="97" ht="12.75">
      <c r="B97" s="7"/>
    </row>
    <row r="98" ht="12.75">
      <c r="B98" s="7"/>
    </row>
    <row r="99" ht="12.75">
      <c r="B99" s="7"/>
    </row>
    <row r="100" ht="12.75">
      <c r="B100" s="7"/>
    </row>
    <row r="101" ht="12.75">
      <c r="B101" s="7"/>
    </row>
    <row r="102" ht="12.75">
      <c r="B102" s="7"/>
    </row>
    <row r="103" ht="12.75">
      <c r="B103" s="7"/>
    </row>
    <row r="104" ht="12.75">
      <c r="B104" s="7"/>
    </row>
    <row r="105" ht="12.75">
      <c r="B105" s="7"/>
    </row>
    <row r="106" ht="12.75">
      <c r="B106" s="7"/>
    </row>
    <row r="107" ht="12.75">
      <c r="B107" s="7"/>
    </row>
    <row r="108" ht="12.75">
      <c r="B108" s="7"/>
    </row>
    <row r="109" ht="12.75">
      <c r="B109" s="7"/>
    </row>
    <row r="110" ht="12.75">
      <c r="B110" s="7"/>
    </row>
    <row r="111" ht="12.75">
      <c r="B111" s="7"/>
    </row>
    <row r="112" ht="12.75">
      <c r="B112" s="7"/>
    </row>
    <row r="113" ht="12.75">
      <c r="B113" s="7"/>
    </row>
    <row r="114" ht="12.75">
      <c r="B114" s="7"/>
    </row>
    <row r="115" ht="12.75">
      <c r="B115" s="7"/>
    </row>
    <row r="116" ht="12.75">
      <c r="B116" s="7"/>
    </row>
    <row r="117" ht="12.75">
      <c r="B117" s="7"/>
    </row>
    <row r="118" ht="12.75">
      <c r="B118" s="7"/>
    </row>
    <row r="119" ht="12.75">
      <c r="B119" s="7"/>
    </row>
    <row r="120" ht="12.75">
      <c r="B120" s="7"/>
    </row>
    <row r="121" ht="12.75">
      <c r="B121" s="7"/>
    </row>
    <row r="122" ht="12.75">
      <c r="B122" s="7"/>
    </row>
    <row r="123" ht="12.75">
      <c r="B123" s="7"/>
    </row>
    <row r="124" ht="12.75">
      <c r="B124" s="7"/>
    </row>
    <row r="125" ht="12.75">
      <c r="B125" s="7"/>
    </row>
    <row r="126" ht="12.75">
      <c r="B126" s="7"/>
    </row>
    <row r="127" ht="12.75">
      <c r="B127" s="7"/>
    </row>
    <row r="128" ht="12.75">
      <c r="B128" s="7"/>
    </row>
    <row r="129" ht="12.75">
      <c r="B129" s="7"/>
    </row>
    <row r="130" ht="12.75">
      <c r="B130" s="7"/>
    </row>
    <row r="131" ht="12.75">
      <c r="B131" s="7"/>
    </row>
    <row r="132" ht="12.75">
      <c r="B132" s="7"/>
    </row>
    <row r="133" ht="12.75">
      <c r="B133" s="7"/>
    </row>
    <row r="134" ht="12.75">
      <c r="B134" s="7"/>
    </row>
    <row r="135" ht="12.75">
      <c r="B135" s="7"/>
    </row>
    <row r="136" ht="12.75">
      <c r="B136" s="7"/>
    </row>
    <row r="137" ht="12.75">
      <c r="B137" s="7"/>
    </row>
    <row r="138" ht="12.75">
      <c r="B138" s="7"/>
    </row>
  </sheetData>
  <sheetProtection/>
  <mergeCells count="12">
    <mergeCell ref="A31:B31"/>
    <mergeCell ref="A1:M1"/>
    <mergeCell ref="A2:A4"/>
    <mergeCell ref="B2:B4"/>
    <mergeCell ref="C2:C4"/>
    <mergeCell ref="D2:E3"/>
    <mergeCell ref="H3:I3"/>
    <mergeCell ref="J3:K3"/>
    <mergeCell ref="A5:M5"/>
    <mergeCell ref="F2:K2"/>
    <mergeCell ref="L2:M3"/>
    <mergeCell ref="F3:G3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2"/>
  </sheetPr>
  <dimension ref="A1:M71"/>
  <sheetViews>
    <sheetView zoomScalePageLayoutView="0" workbookViewId="0" topLeftCell="A1">
      <selection activeCell="A1" sqref="A1:M1"/>
    </sheetView>
  </sheetViews>
  <sheetFormatPr defaultColWidth="9.140625" defaultRowHeight="12.75"/>
  <cols>
    <col min="1" max="1" width="3.8515625" style="5" customWidth="1"/>
    <col min="2" max="2" width="25.57421875" style="5" customWidth="1"/>
    <col min="3" max="3" width="7.8515625" style="5" customWidth="1"/>
    <col min="4" max="4" width="6.57421875" style="5" customWidth="1"/>
    <col min="5" max="5" width="6.7109375" style="5" customWidth="1"/>
    <col min="6" max="8" width="5.7109375" style="5" customWidth="1"/>
    <col min="9" max="9" width="6.57421875" style="5" customWidth="1"/>
    <col min="10" max="13" width="5.7109375" style="5" customWidth="1"/>
    <col min="14" max="16384" width="9.140625" style="5" customWidth="1"/>
  </cols>
  <sheetData>
    <row r="1" spans="1:13" ht="63" customHeight="1">
      <c r="A1" s="177" t="s">
        <v>358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</row>
    <row r="2" spans="1:13" ht="38.25" customHeight="1">
      <c r="A2" s="171" t="s">
        <v>0</v>
      </c>
      <c r="B2" s="171" t="s">
        <v>117</v>
      </c>
      <c r="C2" s="171" t="s">
        <v>106</v>
      </c>
      <c r="D2" s="165" t="s">
        <v>107</v>
      </c>
      <c r="E2" s="166"/>
      <c r="F2" s="162" t="s">
        <v>1</v>
      </c>
      <c r="G2" s="164"/>
      <c r="H2" s="164"/>
      <c r="I2" s="164"/>
      <c r="J2" s="164"/>
      <c r="K2" s="163"/>
      <c r="L2" s="165" t="s">
        <v>108</v>
      </c>
      <c r="M2" s="166"/>
    </row>
    <row r="3" spans="1:13" ht="46.5" customHeight="1">
      <c r="A3" s="172"/>
      <c r="B3" s="172"/>
      <c r="C3" s="172"/>
      <c r="D3" s="167"/>
      <c r="E3" s="168"/>
      <c r="F3" s="162" t="s">
        <v>2</v>
      </c>
      <c r="G3" s="163"/>
      <c r="H3" s="162" t="s">
        <v>3</v>
      </c>
      <c r="I3" s="163"/>
      <c r="J3" s="162" t="s">
        <v>4</v>
      </c>
      <c r="K3" s="163"/>
      <c r="L3" s="167"/>
      <c r="M3" s="168"/>
    </row>
    <row r="4" spans="1:13" ht="45.75" customHeight="1">
      <c r="A4" s="173"/>
      <c r="B4" s="173"/>
      <c r="C4" s="173"/>
      <c r="D4" s="14" t="s">
        <v>5</v>
      </c>
      <c r="E4" s="16" t="s">
        <v>6</v>
      </c>
      <c r="F4" s="14" t="s">
        <v>5</v>
      </c>
      <c r="G4" s="16" t="s">
        <v>6</v>
      </c>
      <c r="H4" s="14" t="s">
        <v>5</v>
      </c>
      <c r="I4" s="16" t="s">
        <v>6</v>
      </c>
      <c r="J4" s="14" t="s">
        <v>5</v>
      </c>
      <c r="K4" s="16" t="s">
        <v>6</v>
      </c>
      <c r="L4" s="14" t="s">
        <v>5</v>
      </c>
      <c r="M4" s="16" t="s">
        <v>6</v>
      </c>
    </row>
    <row r="5" spans="1:13" s="32" customFormat="1" ht="19.5" customHeight="1">
      <c r="A5" s="186" t="s">
        <v>142</v>
      </c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90"/>
    </row>
    <row r="6" spans="1:13" ht="48">
      <c r="A6" s="60">
        <v>1</v>
      </c>
      <c r="B6" s="27" t="s">
        <v>228</v>
      </c>
      <c r="C6" s="20">
        <v>12</v>
      </c>
      <c r="D6" s="20">
        <v>12</v>
      </c>
      <c r="E6" s="147">
        <v>100</v>
      </c>
      <c r="F6" s="20">
        <v>7</v>
      </c>
      <c r="G6" s="147">
        <v>58.333333333333336</v>
      </c>
      <c r="H6" s="20">
        <v>3</v>
      </c>
      <c r="I6" s="47">
        <v>25</v>
      </c>
      <c r="J6" s="20">
        <v>2</v>
      </c>
      <c r="K6" s="47">
        <v>16.666666666666664</v>
      </c>
      <c r="L6" s="20">
        <v>0</v>
      </c>
      <c r="M6" s="61">
        <v>0</v>
      </c>
    </row>
    <row r="7" spans="1:13" ht="24">
      <c r="A7" s="60">
        <v>2</v>
      </c>
      <c r="B7" s="27" t="s">
        <v>8</v>
      </c>
      <c r="C7" s="20">
        <v>64</v>
      </c>
      <c r="D7" s="20">
        <v>57</v>
      </c>
      <c r="E7" s="147">
        <v>89.0625</v>
      </c>
      <c r="F7" s="20">
        <v>24</v>
      </c>
      <c r="G7" s="147">
        <v>37.5</v>
      </c>
      <c r="H7" s="20">
        <v>23</v>
      </c>
      <c r="I7" s="47">
        <v>35.9375</v>
      </c>
      <c r="J7" s="20">
        <v>10</v>
      </c>
      <c r="K7" s="47">
        <v>15.625</v>
      </c>
      <c r="L7" s="20">
        <v>7</v>
      </c>
      <c r="M7" s="61">
        <v>10.9375</v>
      </c>
    </row>
    <row r="8" spans="1:13" ht="24">
      <c r="A8" s="60">
        <v>3</v>
      </c>
      <c r="B8" s="21" t="s">
        <v>335</v>
      </c>
      <c r="C8" s="20">
        <v>35</v>
      </c>
      <c r="D8" s="20">
        <v>30</v>
      </c>
      <c r="E8" s="147">
        <v>85.71428571428571</v>
      </c>
      <c r="F8" s="20">
        <v>17</v>
      </c>
      <c r="G8" s="147">
        <v>48.57142857142857</v>
      </c>
      <c r="H8" s="20">
        <v>11</v>
      </c>
      <c r="I8" s="47">
        <v>31.428571428571427</v>
      </c>
      <c r="J8" s="20">
        <v>2</v>
      </c>
      <c r="K8" s="47">
        <v>5.714285714285714</v>
      </c>
      <c r="L8" s="20">
        <v>5</v>
      </c>
      <c r="M8" s="61">
        <v>14.285714285714285</v>
      </c>
    </row>
    <row r="9" spans="1:13" ht="24">
      <c r="A9" s="60">
        <v>4</v>
      </c>
      <c r="B9" s="21" t="s">
        <v>306</v>
      </c>
      <c r="C9" s="20">
        <v>14</v>
      </c>
      <c r="D9" s="20">
        <v>10</v>
      </c>
      <c r="E9" s="147">
        <v>71.42857142857143</v>
      </c>
      <c r="F9" s="20">
        <v>2</v>
      </c>
      <c r="G9" s="147">
        <v>14.285714285714285</v>
      </c>
      <c r="H9" s="20">
        <v>8</v>
      </c>
      <c r="I9" s="47">
        <v>57.14285714285714</v>
      </c>
      <c r="J9" s="20">
        <v>0</v>
      </c>
      <c r="K9" s="47">
        <v>0</v>
      </c>
      <c r="L9" s="20">
        <v>4</v>
      </c>
      <c r="M9" s="61">
        <v>28.57142857142857</v>
      </c>
    </row>
    <row r="10" spans="1:13" ht="60">
      <c r="A10" s="60">
        <v>5</v>
      </c>
      <c r="B10" s="27" t="s">
        <v>233</v>
      </c>
      <c r="C10" s="20">
        <v>112</v>
      </c>
      <c r="D10" s="20">
        <v>79</v>
      </c>
      <c r="E10" s="147">
        <v>70.53571428571429</v>
      </c>
      <c r="F10" s="20">
        <v>27</v>
      </c>
      <c r="G10" s="147">
        <v>24.107142857142858</v>
      </c>
      <c r="H10" s="20">
        <v>42</v>
      </c>
      <c r="I10" s="47">
        <v>37.5</v>
      </c>
      <c r="J10" s="20">
        <v>10</v>
      </c>
      <c r="K10" s="47">
        <v>8.928571428571429</v>
      </c>
      <c r="L10" s="20">
        <v>33</v>
      </c>
      <c r="M10" s="61">
        <v>29.464285714285715</v>
      </c>
    </row>
    <row r="11" spans="1:13" ht="24">
      <c r="A11" s="60">
        <v>6</v>
      </c>
      <c r="B11" s="21" t="s">
        <v>254</v>
      </c>
      <c r="C11" s="20">
        <v>27</v>
      </c>
      <c r="D11" s="20">
        <v>18</v>
      </c>
      <c r="E11" s="147">
        <v>66.66666666666666</v>
      </c>
      <c r="F11" s="20">
        <v>4</v>
      </c>
      <c r="G11" s="147">
        <v>14.814814814814813</v>
      </c>
      <c r="H11" s="20">
        <v>10</v>
      </c>
      <c r="I11" s="47">
        <v>37.03703703703704</v>
      </c>
      <c r="J11" s="20">
        <v>4</v>
      </c>
      <c r="K11" s="47">
        <v>14.814814814814813</v>
      </c>
      <c r="L11" s="20">
        <v>9</v>
      </c>
      <c r="M11" s="61">
        <v>33.33333333333333</v>
      </c>
    </row>
    <row r="12" spans="1:13" ht="24">
      <c r="A12" s="60">
        <v>7</v>
      </c>
      <c r="B12" s="21" t="s">
        <v>334</v>
      </c>
      <c r="C12" s="20">
        <v>82</v>
      </c>
      <c r="D12" s="20">
        <v>33</v>
      </c>
      <c r="E12" s="147">
        <v>40.243902439024396</v>
      </c>
      <c r="F12" s="20">
        <v>13</v>
      </c>
      <c r="G12" s="147">
        <v>15.853658536585366</v>
      </c>
      <c r="H12" s="20">
        <v>20</v>
      </c>
      <c r="I12" s="47">
        <v>24.390243902439025</v>
      </c>
      <c r="J12" s="20">
        <v>0</v>
      </c>
      <c r="K12" s="47">
        <v>0</v>
      </c>
      <c r="L12" s="20">
        <v>49</v>
      </c>
      <c r="M12" s="61">
        <v>59.756097560975604</v>
      </c>
    </row>
    <row r="13" spans="1:13" s="34" customFormat="1" ht="29.25" customHeight="1">
      <c r="A13" s="193" t="s">
        <v>305</v>
      </c>
      <c r="B13" s="193"/>
      <c r="C13" s="45">
        <f>SUM(C6:C12)</f>
        <v>346</v>
      </c>
      <c r="D13" s="45">
        <f>SUM(D6:D12)</f>
        <v>239</v>
      </c>
      <c r="E13" s="62">
        <f>D13/C13*100</f>
        <v>69.07514450867052</v>
      </c>
      <c r="F13" s="45">
        <f>SUM(F6:F12)</f>
        <v>94</v>
      </c>
      <c r="G13" s="62">
        <f>F13/C13*100</f>
        <v>27.167630057803464</v>
      </c>
      <c r="H13" s="45">
        <f>SUM(H6:H12)</f>
        <v>117</v>
      </c>
      <c r="I13" s="62">
        <f>H13/C13*100</f>
        <v>33.81502890173411</v>
      </c>
      <c r="J13" s="45">
        <f>SUM(J6:J12)</f>
        <v>28</v>
      </c>
      <c r="K13" s="62">
        <f>J13/C13*100</f>
        <v>8.092485549132949</v>
      </c>
      <c r="L13" s="45">
        <f>SUM(L6:L12)</f>
        <v>107</v>
      </c>
      <c r="M13" s="62">
        <f>L13/C13*100</f>
        <v>30.924855491329478</v>
      </c>
    </row>
    <row r="14" ht="12.75">
      <c r="B14" s="7"/>
    </row>
    <row r="15" ht="12.75">
      <c r="B15" s="7"/>
    </row>
    <row r="16" ht="12.75">
      <c r="B16" s="7"/>
    </row>
    <row r="17" ht="12.75">
      <c r="B17" s="7"/>
    </row>
    <row r="18" ht="12.75">
      <c r="B18" s="7"/>
    </row>
    <row r="19" ht="12.75">
      <c r="B19" s="7"/>
    </row>
    <row r="20" ht="12.75">
      <c r="B20" s="7"/>
    </row>
    <row r="21" ht="12.75">
      <c r="B21" s="7"/>
    </row>
    <row r="22" ht="12.75">
      <c r="B22" s="7"/>
    </row>
    <row r="23" ht="12.75">
      <c r="B23" s="7"/>
    </row>
    <row r="24" ht="12.75">
      <c r="B24" s="7"/>
    </row>
    <row r="25" ht="12.75">
      <c r="B25" s="7"/>
    </row>
    <row r="26" ht="12.75">
      <c r="B26" s="7"/>
    </row>
    <row r="27" ht="12.75">
      <c r="B27" s="7"/>
    </row>
    <row r="28" ht="12.75">
      <c r="B28" s="7"/>
    </row>
    <row r="29" ht="12.75">
      <c r="B29" s="7"/>
    </row>
    <row r="30" ht="12.75">
      <c r="B30" s="7"/>
    </row>
    <row r="31" ht="12.75">
      <c r="B31" s="7"/>
    </row>
    <row r="32" ht="12.75">
      <c r="B32" s="7"/>
    </row>
    <row r="33" ht="12.75">
      <c r="B33" s="7"/>
    </row>
    <row r="34" ht="12.75">
      <c r="B34" s="7"/>
    </row>
    <row r="35" ht="12.75">
      <c r="B35" s="7"/>
    </row>
    <row r="36" ht="12.75">
      <c r="B36" s="7"/>
    </row>
    <row r="37" ht="12.75">
      <c r="B37" s="7"/>
    </row>
    <row r="38" ht="12.75">
      <c r="B38" s="7"/>
    </row>
    <row r="39" ht="12.75">
      <c r="B39" s="7"/>
    </row>
    <row r="40" ht="12.75">
      <c r="B40" s="7"/>
    </row>
    <row r="41" ht="12.75">
      <c r="B41" s="7"/>
    </row>
    <row r="42" ht="12.75">
      <c r="B42" s="7"/>
    </row>
    <row r="43" ht="12.75">
      <c r="B43" s="7"/>
    </row>
    <row r="44" ht="12.75">
      <c r="B44" s="7"/>
    </row>
    <row r="45" ht="12.75">
      <c r="B45" s="7"/>
    </row>
    <row r="46" ht="12.75">
      <c r="B46" s="7"/>
    </row>
    <row r="47" ht="12.75">
      <c r="B47" s="7"/>
    </row>
    <row r="48" ht="12.75">
      <c r="B48" s="7"/>
    </row>
    <row r="49" ht="12.75">
      <c r="B49" s="7"/>
    </row>
    <row r="50" ht="12.75">
      <c r="B50" s="7"/>
    </row>
    <row r="51" ht="12.75">
      <c r="B51" s="7"/>
    </row>
    <row r="52" ht="12.75">
      <c r="B52" s="7"/>
    </row>
    <row r="53" ht="12.75">
      <c r="B53" s="7"/>
    </row>
    <row r="54" ht="12.75">
      <c r="B54" s="7"/>
    </row>
    <row r="55" ht="12.75">
      <c r="B55" s="7"/>
    </row>
    <row r="56" ht="12.75">
      <c r="B56" s="7"/>
    </row>
    <row r="57" ht="12.75">
      <c r="B57" s="7"/>
    </row>
    <row r="58" ht="12.75">
      <c r="B58" s="7"/>
    </row>
    <row r="59" ht="12.75">
      <c r="B59" s="7"/>
    </row>
    <row r="60" ht="12.75">
      <c r="B60" s="7"/>
    </row>
    <row r="61" ht="12.75">
      <c r="B61" s="7"/>
    </row>
    <row r="62" ht="12.75">
      <c r="B62" s="7"/>
    </row>
    <row r="63" ht="12.75">
      <c r="B63" s="7"/>
    </row>
    <row r="64" ht="12.75">
      <c r="B64" s="7"/>
    </row>
    <row r="65" ht="12.75">
      <c r="B65" s="7"/>
    </row>
    <row r="66" ht="12.75">
      <c r="B66" s="7"/>
    </row>
    <row r="67" ht="12.75">
      <c r="B67" s="7"/>
    </row>
    <row r="68" ht="12.75">
      <c r="B68" s="7"/>
    </row>
    <row r="69" ht="12.75">
      <c r="B69" s="7"/>
    </row>
    <row r="70" ht="12.75">
      <c r="B70" s="7"/>
    </row>
    <row r="71" ht="12.75">
      <c r="B71" s="7"/>
    </row>
  </sheetData>
  <sheetProtection/>
  <mergeCells count="12">
    <mergeCell ref="F3:G3"/>
    <mergeCell ref="H3:I3"/>
    <mergeCell ref="J3:K3"/>
    <mergeCell ref="A5:M5"/>
    <mergeCell ref="A13:B13"/>
    <mergeCell ref="A1:M1"/>
    <mergeCell ref="A2:A4"/>
    <mergeCell ref="B2:B4"/>
    <mergeCell ref="C2:C4"/>
    <mergeCell ref="D2:E3"/>
    <mergeCell ref="F2:K2"/>
    <mergeCell ref="L2:M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125"/>
  <sheetViews>
    <sheetView zoomScalePageLayoutView="0" workbookViewId="0" topLeftCell="A1">
      <selection activeCell="P19" sqref="P19"/>
    </sheetView>
  </sheetViews>
  <sheetFormatPr defaultColWidth="9.140625" defaultRowHeight="12.75"/>
  <cols>
    <col min="1" max="1" width="3.8515625" style="5" customWidth="1"/>
    <col min="2" max="2" width="26.140625" style="5" customWidth="1"/>
    <col min="3" max="3" width="7.8515625" style="5" customWidth="1"/>
    <col min="4" max="5" width="6.8515625" style="5" customWidth="1"/>
    <col min="6" max="6" width="6.7109375" style="5" customWidth="1"/>
    <col min="7" max="7" width="6.00390625" style="5" customWidth="1"/>
    <col min="8" max="13" width="5.7109375" style="5" customWidth="1"/>
    <col min="14" max="14" width="8.140625" style="5" customWidth="1"/>
    <col min="15" max="16384" width="9.140625" style="5" customWidth="1"/>
  </cols>
  <sheetData>
    <row r="1" spans="1:15" ht="63.75" customHeight="1">
      <c r="A1" s="177" t="s">
        <v>344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6"/>
      <c r="O1" s="6"/>
    </row>
    <row r="2" spans="1:15" s="36" customFormat="1" ht="21" customHeight="1">
      <c r="A2" s="170" t="s">
        <v>0</v>
      </c>
      <c r="B2" s="170" t="s">
        <v>54</v>
      </c>
      <c r="C2" s="171" t="s">
        <v>230</v>
      </c>
      <c r="D2" s="165" t="s">
        <v>107</v>
      </c>
      <c r="E2" s="166"/>
      <c r="F2" s="162" t="s">
        <v>1</v>
      </c>
      <c r="G2" s="164"/>
      <c r="H2" s="164"/>
      <c r="I2" s="164"/>
      <c r="J2" s="164"/>
      <c r="K2" s="163"/>
      <c r="L2" s="165" t="s">
        <v>108</v>
      </c>
      <c r="M2" s="166"/>
      <c r="N2" s="35"/>
      <c r="O2" s="35"/>
    </row>
    <row r="3" spans="1:13" s="36" customFormat="1" ht="55.5" customHeight="1">
      <c r="A3" s="170"/>
      <c r="B3" s="170"/>
      <c r="C3" s="172"/>
      <c r="D3" s="167"/>
      <c r="E3" s="168"/>
      <c r="F3" s="162" t="s">
        <v>2</v>
      </c>
      <c r="G3" s="163"/>
      <c r="H3" s="162" t="s">
        <v>3</v>
      </c>
      <c r="I3" s="163"/>
      <c r="J3" s="162" t="s">
        <v>4</v>
      </c>
      <c r="K3" s="163"/>
      <c r="L3" s="167"/>
      <c r="M3" s="168"/>
    </row>
    <row r="4" spans="1:13" s="36" customFormat="1" ht="41.25" customHeight="1">
      <c r="A4" s="170"/>
      <c r="B4" s="170"/>
      <c r="C4" s="173"/>
      <c r="D4" s="14" t="s">
        <v>5</v>
      </c>
      <c r="E4" s="16" t="s">
        <v>6</v>
      </c>
      <c r="F4" s="14" t="s">
        <v>5</v>
      </c>
      <c r="G4" s="16" t="s">
        <v>6</v>
      </c>
      <c r="H4" s="14" t="s">
        <v>5</v>
      </c>
      <c r="I4" s="16" t="s">
        <v>6</v>
      </c>
      <c r="J4" s="14" t="s">
        <v>5</v>
      </c>
      <c r="K4" s="16" t="s">
        <v>6</v>
      </c>
      <c r="L4" s="14" t="s">
        <v>5</v>
      </c>
      <c r="M4" s="16" t="s">
        <v>6</v>
      </c>
    </row>
    <row r="5" spans="1:13" s="36" customFormat="1" ht="23.25" customHeight="1">
      <c r="A5" s="194" t="s">
        <v>303</v>
      </c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</row>
    <row r="6" spans="1:13" s="36" customFormat="1" ht="12.75">
      <c r="A6" s="20">
        <v>1</v>
      </c>
      <c r="B6" s="48" t="s">
        <v>14</v>
      </c>
      <c r="C6" s="20">
        <v>75</v>
      </c>
      <c r="D6" s="20">
        <v>68</v>
      </c>
      <c r="E6" s="47">
        <v>90.66666666666666</v>
      </c>
      <c r="F6" s="20">
        <v>28</v>
      </c>
      <c r="G6" s="47">
        <v>37.333333333333336</v>
      </c>
      <c r="H6" s="20">
        <v>38</v>
      </c>
      <c r="I6" s="47">
        <v>50.66666666666667</v>
      </c>
      <c r="J6" s="20">
        <v>2</v>
      </c>
      <c r="K6" s="47">
        <v>2.666666666666667</v>
      </c>
      <c r="L6" s="20">
        <v>7</v>
      </c>
      <c r="M6" s="47">
        <v>9.333333333333334</v>
      </c>
    </row>
    <row r="7" spans="1:13" s="36" customFormat="1" ht="14.25" customHeight="1">
      <c r="A7" s="20">
        <v>2</v>
      </c>
      <c r="B7" s="48" t="s">
        <v>23</v>
      </c>
      <c r="C7" s="20">
        <v>7</v>
      </c>
      <c r="D7" s="20">
        <v>7</v>
      </c>
      <c r="E7" s="47">
        <v>100</v>
      </c>
      <c r="F7" s="20">
        <v>4</v>
      </c>
      <c r="G7" s="47">
        <v>57.14285714285714</v>
      </c>
      <c r="H7" s="20">
        <v>3</v>
      </c>
      <c r="I7" s="47">
        <v>42.857142857142854</v>
      </c>
      <c r="J7" s="20"/>
      <c r="K7" s="47"/>
      <c r="L7" s="20"/>
      <c r="M7" s="47"/>
    </row>
    <row r="8" spans="1:13" s="36" customFormat="1" ht="15" customHeight="1">
      <c r="A8" s="20">
        <v>3</v>
      </c>
      <c r="B8" s="48" t="s">
        <v>15</v>
      </c>
      <c r="C8" s="20">
        <v>3</v>
      </c>
      <c r="D8" s="20">
        <v>2</v>
      </c>
      <c r="E8" s="47">
        <v>66.66666666666666</v>
      </c>
      <c r="F8" s="20">
        <v>2</v>
      </c>
      <c r="G8" s="47">
        <v>66.66666666666666</v>
      </c>
      <c r="H8" s="20"/>
      <c r="I8" s="47"/>
      <c r="J8" s="20"/>
      <c r="K8" s="47"/>
      <c r="L8" s="20">
        <v>1</v>
      </c>
      <c r="M8" s="47">
        <v>33.33333333333333</v>
      </c>
    </row>
    <row r="9" spans="1:13" s="36" customFormat="1" ht="15" customHeight="1">
      <c r="A9" s="20">
        <v>4</v>
      </c>
      <c r="B9" s="48" t="s">
        <v>213</v>
      </c>
      <c r="C9" s="20">
        <v>2</v>
      </c>
      <c r="D9" s="20">
        <v>1</v>
      </c>
      <c r="E9" s="47">
        <v>50</v>
      </c>
      <c r="F9" s="20"/>
      <c r="G9" s="47"/>
      <c r="H9" s="20">
        <v>1</v>
      </c>
      <c r="I9" s="47">
        <v>50</v>
      </c>
      <c r="J9" s="20"/>
      <c r="K9" s="47"/>
      <c r="L9" s="20">
        <v>1</v>
      </c>
      <c r="M9" s="47">
        <v>50</v>
      </c>
    </row>
    <row r="10" spans="1:13" s="36" customFormat="1" ht="15" customHeight="1">
      <c r="A10" s="20">
        <v>5</v>
      </c>
      <c r="B10" s="48" t="s">
        <v>49</v>
      </c>
      <c r="C10" s="20">
        <v>7</v>
      </c>
      <c r="D10" s="20">
        <v>6</v>
      </c>
      <c r="E10" s="47">
        <v>85.71428571428571</v>
      </c>
      <c r="F10" s="20">
        <v>3</v>
      </c>
      <c r="G10" s="47">
        <v>42.857142857142854</v>
      </c>
      <c r="H10" s="20">
        <v>3</v>
      </c>
      <c r="I10" s="47">
        <v>42.857142857142854</v>
      </c>
      <c r="J10" s="20"/>
      <c r="K10" s="47"/>
      <c r="L10" s="20">
        <v>1</v>
      </c>
      <c r="M10" s="47">
        <v>14.285714285714285</v>
      </c>
    </row>
    <row r="11" spans="1:13" s="36" customFormat="1" ht="15" customHeight="1">
      <c r="A11" s="20">
        <v>6</v>
      </c>
      <c r="B11" s="48" t="s">
        <v>214</v>
      </c>
      <c r="C11" s="20">
        <v>18</v>
      </c>
      <c r="D11" s="20">
        <v>14</v>
      </c>
      <c r="E11" s="47">
        <v>77.77777777777779</v>
      </c>
      <c r="F11" s="20">
        <v>5</v>
      </c>
      <c r="G11" s="47">
        <v>27.77777777777778</v>
      </c>
      <c r="H11" s="20">
        <v>8</v>
      </c>
      <c r="I11" s="47">
        <v>44.44444444444444</v>
      </c>
      <c r="J11" s="20">
        <v>1</v>
      </c>
      <c r="K11" s="47">
        <v>5.555555555555555</v>
      </c>
      <c r="L11" s="20">
        <v>4</v>
      </c>
      <c r="M11" s="47">
        <v>22.22222222222222</v>
      </c>
    </row>
    <row r="12" spans="1:13" s="36" customFormat="1" ht="15" customHeight="1">
      <c r="A12" s="20">
        <v>7</v>
      </c>
      <c r="B12" s="48" t="s">
        <v>141</v>
      </c>
      <c r="C12" s="20">
        <v>20</v>
      </c>
      <c r="D12" s="20">
        <v>16</v>
      </c>
      <c r="E12" s="47">
        <v>80</v>
      </c>
      <c r="F12" s="20">
        <v>10</v>
      </c>
      <c r="G12" s="47">
        <v>50</v>
      </c>
      <c r="H12" s="20">
        <v>4</v>
      </c>
      <c r="I12" s="47">
        <v>20</v>
      </c>
      <c r="J12" s="20">
        <v>2</v>
      </c>
      <c r="K12" s="47">
        <v>10</v>
      </c>
      <c r="L12" s="20">
        <v>4</v>
      </c>
      <c r="M12" s="47">
        <v>20</v>
      </c>
    </row>
    <row r="13" spans="1:13" s="36" customFormat="1" ht="15" customHeight="1">
      <c r="A13" s="20">
        <v>8</v>
      </c>
      <c r="B13" s="48" t="s">
        <v>47</v>
      </c>
      <c r="C13" s="20">
        <v>1</v>
      </c>
      <c r="D13" s="20">
        <v>0</v>
      </c>
      <c r="E13" s="47">
        <v>0</v>
      </c>
      <c r="F13" s="20"/>
      <c r="G13" s="47"/>
      <c r="H13" s="20"/>
      <c r="I13" s="47"/>
      <c r="J13" s="20"/>
      <c r="K13" s="47"/>
      <c r="L13" s="20">
        <v>1</v>
      </c>
      <c r="M13" s="47">
        <v>100</v>
      </c>
    </row>
    <row r="14" spans="1:13" s="37" customFormat="1" ht="18.75" customHeight="1">
      <c r="A14" s="195" t="s">
        <v>304</v>
      </c>
      <c r="B14" s="196"/>
      <c r="C14" s="58">
        <f>SUM(C6:C13)</f>
        <v>133</v>
      </c>
      <c r="D14" s="58">
        <f>SUM(D6:D13)</f>
        <v>114</v>
      </c>
      <c r="E14" s="50">
        <f>D14/C14*100</f>
        <v>85.71428571428571</v>
      </c>
      <c r="F14" s="58">
        <f>SUM(F6:F13)</f>
        <v>52</v>
      </c>
      <c r="G14" s="50">
        <f>F14/C14*100</f>
        <v>39.097744360902254</v>
      </c>
      <c r="H14" s="58">
        <f>SUM(H6:H13)</f>
        <v>57</v>
      </c>
      <c r="I14" s="50">
        <f>H14/C14*100</f>
        <v>42.857142857142854</v>
      </c>
      <c r="J14" s="58">
        <f>SUM(J6:J13)</f>
        <v>5</v>
      </c>
      <c r="K14" s="50">
        <f>J14/C14*100</f>
        <v>3.7593984962406015</v>
      </c>
      <c r="L14" s="58">
        <f>SUM(L6:L13)</f>
        <v>19</v>
      </c>
      <c r="M14" s="50">
        <f>L14/C14*100</f>
        <v>14.285714285714285</v>
      </c>
    </row>
    <row r="15" spans="1:13" ht="12.75">
      <c r="A15" s="15"/>
      <c r="B15" s="51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</row>
    <row r="16" spans="1:13" ht="12.75">
      <c r="A16" s="15"/>
      <c r="B16" s="51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</row>
    <row r="17" spans="1:13" ht="12.75">
      <c r="A17" s="15"/>
      <c r="B17" s="51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</row>
    <row r="18" ht="12.75">
      <c r="B18" s="7"/>
    </row>
    <row r="19" ht="12.75">
      <c r="B19" s="7"/>
    </row>
    <row r="20" ht="12.75">
      <c r="B20" s="7"/>
    </row>
    <row r="21" ht="12.75">
      <c r="B21" s="7"/>
    </row>
    <row r="22" ht="12.75">
      <c r="B22" s="7"/>
    </row>
    <row r="23" ht="12.75">
      <c r="B23" s="7"/>
    </row>
    <row r="24" ht="12.75">
      <c r="B24" s="7"/>
    </row>
    <row r="25" ht="12.75">
      <c r="B25" s="7"/>
    </row>
    <row r="26" ht="12.75">
      <c r="B26" s="7"/>
    </row>
    <row r="27" ht="12.75">
      <c r="B27" s="7"/>
    </row>
    <row r="28" ht="12.75">
      <c r="B28" s="7"/>
    </row>
    <row r="29" ht="12.75">
      <c r="B29" s="7"/>
    </row>
    <row r="30" ht="12.75">
      <c r="B30" s="7"/>
    </row>
    <row r="31" ht="12.75">
      <c r="B31" s="7"/>
    </row>
    <row r="32" ht="12.75">
      <c r="B32" s="7"/>
    </row>
    <row r="33" ht="12.75">
      <c r="B33" s="7"/>
    </row>
    <row r="34" ht="12.75">
      <c r="B34" s="7"/>
    </row>
    <row r="35" ht="12.75">
      <c r="B35" s="7"/>
    </row>
    <row r="36" ht="12.75">
      <c r="B36" s="7"/>
    </row>
    <row r="37" ht="12.75">
      <c r="B37" s="7"/>
    </row>
    <row r="38" ht="12.75">
      <c r="B38" s="7"/>
    </row>
    <row r="39" ht="12.75">
      <c r="B39" s="7"/>
    </row>
    <row r="40" ht="12.75">
      <c r="B40" s="7"/>
    </row>
    <row r="41" ht="12.75">
      <c r="B41" s="7"/>
    </row>
    <row r="42" ht="12.75">
      <c r="B42" s="7"/>
    </row>
    <row r="43" ht="12.75">
      <c r="B43" s="7"/>
    </row>
    <row r="44" ht="12.75">
      <c r="B44" s="7"/>
    </row>
    <row r="45" ht="12.75">
      <c r="B45" s="7"/>
    </row>
    <row r="46" ht="12.75">
      <c r="B46" s="7"/>
    </row>
    <row r="47" ht="12.75">
      <c r="B47" s="7"/>
    </row>
    <row r="48" ht="12.75">
      <c r="B48" s="7"/>
    </row>
    <row r="49" ht="12.75">
      <c r="B49" s="7"/>
    </row>
    <row r="50" ht="12.75">
      <c r="B50" s="7"/>
    </row>
    <row r="51" ht="12.75">
      <c r="B51" s="7"/>
    </row>
    <row r="52" ht="12.75">
      <c r="B52" s="7"/>
    </row>
    <row r="53" ht="12.75">
      <c r="B53" s="7"/>
    </row>
    <row r="54" ht="12.75">
      <c r="B54" s="7"/>
    </row>
    <row r="55" ht="12.75">
      <c r="B55" s="7"/>
    </row>
    <row r="56" ht="12.75">
      <c r="B56" s="7"/>
    </row>
    <row r="57" ht="12.75">
      <c r="B57" s="7"/>
    </row>
    <row r="58" ht="12.75">
      <c r="B58" s="7"/>
    </row>
    <row r="59" ht="12.75">
      <c r="B59" s="7"/>
    </row>
    <row r="60" ht="12.75">
      <c r="B60" s="7"/>
    </row>
    <row r="61" ht="12.75">
      <c r="B61" s="7"/>
    </row>
    <row r="62" ht="12.75">
      <c r="B62" s="7"/>
    </row>
    <row r="63" ht="12.75">
      <c r="B63" s="7"/>
    </row>
    <row r="64" ht="12.75">
      <c r="B64" s="7"/>
    </row>
    <row r="65" ht="12.75">
      <c r="B65" s="7"/>
    </row>
    <row r="66" ht="12.75">
      <c r="B66" s="7"/>
    </row>
    <row r="67" ht="12.75">
      <c r="B67" s="7"/>
    </row>
    <row r="68" ht="12.75">
      <c r="B68" s="7"/>
    </row>
    <row r="69" ht="12.75">
      <c r="B69" s="7"/>
    </row>
    <row r="70" ht="12.75">
      <c r="B70" s="7"/>
    </row>
    <row r="71" ht="12.75">
      <c r="B71" s="7"/>
    </row>
    <row r="72" ht="12.75">
      <c r="B72" s="7"/>
    </row>
    <row r="73" ht="12.75">
      <c r="B73" s="7"/>
    </row>
    <row r="74" ht="12.75">
      <c r="B74" s="7"/>
    </row>
    <row r="75" ht="12.75">
      <c r="B75" s="7"/>
    </row>
    <row r="76" ht="12.75">
      <c r="B76" s="7"/>
    </row>
    <row r="77" ht="12.75">
      <c r="B77" s="7"/>
    </row>
    <row r="78" ht="12.75">
      <c r="B78" s="7"/>
    </row>
    <row r="79" ht="12.75">
      <c r="B79" s="7"/>
    </row>
    <row r="80" ht="12.75">
      <c r="B80" s="7"/>
    </row>
    <row r="81" ht="12.75">
      <c r="B81" s="7"/>
    </row>
    <row r="82" ht="12.75">
      <c r="B82" s="7"/>
    </row>
    <row r="83" ht="12.75">
      <c r="B83" s="7"/>
    </row>
    <row r="84" ht="12.75">
      <c r="B84" s="7"/>
    </row>
    <row r="85" ht="12.75">
      <c r="B85" s="7"/>
    </row>
    <row r="86" ht="12.75">
      <c r="B86" s="7"/>
    </row>
    <row r="87" ht="12.75">
      <c r="B87" s="7"/>
    </row>
    <row r="88" ht="12.75">
      <c r="B88" s="7"/>
    </row>
    <row r="89" ht="12.75">
      <c r="B89" s="7"/>
    </row>
    <row r="90" ht="12.75">
      <c r="B90" s="7"/>
    </row>
    <row r="91" ht="12.75">
      <c r="B91" s="7"/>
    </row>
    <row r="92" ht="12.75">
      <c r="B92" s="7"/>
    </row>
    <row r="93" ht="12.75">
      <c r="B93" s="7"/>
    </row>
    <row r="94" ht="12.75">
      <c r="B94" s="7"/>
    </row>
    <row r="95" ht="12.75">
      <c r="B95" s="7"/>
    </row>
    <row r="96" ht="12.75">
      <c r="B96" s="7"/>
    </row>
    <row r="97" ht="12.75">
      <c r="B97" s="7"/>
    </row>
    <row r="98" ht="12.75">
      <c r="B98" s="7"/>
    </row>
    <row r="99" ht="12.75">
      <c r="B99" s="7"/>
    </row>
    <row r="100" ht="12.75">
      <c r="B100" s="7"/>
    </row>
    <row r="101" ht="12.75">
      <c r="B101" s="7"/>
    </row>
    <row r="102" ht="12.75">
      <c r="B102" s="7"/>
    </row>
    <row r="103" ht="12.75">
      <c r="B103" s="7"/>
    </row>
    <row r="104" ht="12.75">
      <c r="B104" s="7"/>
    </row>
    <row r="105" ht="12.75">
      <c r="B105" s="7"/>
    </row>
    <row r="106" ht="12.75">
      <c r="B106" s="7"/>
    </row>
    <row r="107" ht="12.75">
      <c r="B107" s="7"/>
    </row>
    <row r="108" ht="12.75">
      <c r="B108" s="7"/>
    </row>
    <row r="109" ht="12.75">
      <c r="B109" s="7"/>
    </row>
    <row r="110" ht="12.75">
      <c r="B110" s="7"/>
    </row>
    <row r="111" ht="12.75">
      <c r="B111" s="7"/>
    </row>
    <row r="112" ht="12.75">
      <c r="B112" s="7"/>
    </row>
    <row r="113" ht="12.75">
      <c r="B113" s="7"/>
    </row>
    <row r="114" ht="12.75">
      <c r="B114" s="7"/>
    </row>
    <row r="115" ht="12.75">
      <c r="B115" s="7"/>
    </row>
    <row r="116" ht="12.75">
      <c r="B116" s="7"/>
    </row>
    <row r="117" ht="12.75">
      <c r="B117" s="7"/>
    </row>
    <row r="118" ht="12.75">
      <c r="B118" s="7"/>
    </row>
    <row r="119" ht="12.75">
      <c r="B119" s="7"/>
    </row>
    <row r="120" ht="12.75">
      <c r="B120" s="7"/>
    </row>
    <row r="121" ht="12.75">
      <c r="B121" s="7"/>
    </row>
    <row r="122" ht="12.75">
      <c r="B122" s="7"/>
    </row>
    <row r="123" ht="12.75">
      <c r="B123" s="7"/>
    </row>
    <row r="124" ht="12.75">
      <c r="B124" s="7"/>
    </row>
    <row r="125" ht="12.75">
      <c r="B125" s="7"/>
    </row>
  </sheetData>
  <sheetProtection/>
  <mergeCells count="12">
    <mergeCell ref="H3:I3"/>
    <mergeCell ref="J3:K3"/>
    <mergeCell ref="A5:M5"/>
    <mergeCell ref="A14:B14"/>
    <mergeCell ref="A1:M1"/>
    <mergeCell ref="A2:A4"/>
    <mergeCell ref="B2:B4"/>
    <mergeCell ref="C2:C4"/>
    <mergeCell ref="D2:E3"/>
    <mergeCell ref="F2:K2"/>
    <mergeCell ref="L2:M3"/>
    <mergeCell ref="F3:G3"/>
  </mergeCells>
  <printOptions/>
  <pageMargins left="0.1968503937007874" right="0.1968503937007874" top="0.3937007874015748" bottom="0.3937007874015748" header="0.5118110236220472" footer="0.5118110236220472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125"/>
  <sheetViews>
    <sheetView zoomScalePageLayoutView="0" workbookViewId="0" topLeftCell="A1">
      <selection activeCell="A1" sqref="A1:M1"/>
    </sheetView>
  </sheetViews>
  <sheetFormatPr defaultColWidth="9.140625" defaultRowHeight="12.75"/>
  <cols>
    <col min="1" max="1" width="3.8515625" style="5" customWidth="1"/>
    <col min="2" max="2" width="27.00390625" style="5" customWidth="1"/>
    <col min="3" max="3" width="7.8515625" style="5" customWidth="1"/>
    <col min="4" max="4" width="6.421875" style="5" customWidth="1"/>
    <col min="5" max="6" width="6.28125" style="5" customWidth="1"/>
    <col min="7" max="7" width="6.421875" style="5" customWidth="1"/>
    <col min="8" max="13" width="5.7109375" style="5" customWidth="1"/>
    <col min="14" max="14" width="8.140625" style="5" customWidth="1"/>
    <col min="15" max="16384" width="9.140625" style="5" customWidth="1"/>
  </cols>
  <sheetData>
    <row r="1" spans="1:15" ht="63" customHeight="1">
      <c r="A1" s="177" t="s">
        <v>360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6"/>
      <c r="O1" s="6"/>
    </row>
    <row r="2" spans="1:15" s="36" customFormat="1" ht="21" customHeight="1">
      <c r="A2" s="170" t="s">
        <v>0</v>
      </c>
      <c r="B2" s="170" t="s">
        <v>117</v>
      </c>
      <c r="C2" s="170" t="s">
        <v>106</v>
      </c>
      <c r="D2" s="170" t="s">
        <v>107</v>
      </c>
      <c r="E2" s="170"/>
      <c r="F2" s="170" t="s">
        <v>1</v>
      </c>
      <c r="G2" s="170"/>
      <c r="H2" s="170"/>
      <c r="I2" s="170"/>
      <c r="J2" s="170"/>
      <c r="K2" s="170"/>
      <c r="L2" s="170" t="s">
        <v>108</v>
      </c>
      <c r="M2" s="170"/>
      <c r="N2" s="35"/>
      <c r="O2" s="35"/>
    </row>
    <row r="3" spans="1:13" s="36" customFormat="1" ht="59.25" customHeight="1">
      <c r="A3" s="170"/>
      <c r="B3" s="170"/>
      <c r="C3" s="170"/>
      <c r="D3" s="170"/>
      <c r="E3" s="170"/>
      <c r="F3" s="170" t="s">
        <v>2</v>
      </c>
      <c r="G3" s="170"/>
      <c r="H3" s="170" t="s">
        <v>3</v>
      </c>
      <c r="I3" s="170"/>
      <c r="J3" s="170" t="s">
        <v>4</v>
      </c>
      <c r="K3" s="170"/>
      <c r="L3" s="170"/>
      <c r="M3" s="170"/>
    </row>
    <row r="4" spans="1:13" s="36" customFormat="1" ht="41.25" customHeight="1">
      <c r="A4" s="170"/>
      <c r="B4" s="170"/>
      <c r="C4" s="170"/>
      <c r="D4" s="14" t="s">
        <v>5</v>
      </c>
      <c r="E4" s="16" t="s">
        <v>6</v>
      </c>
      <c r="F4" s="14" t="s">
        <v>5</v>
      </c>
      <c r="G4" s="16" t="s">
        <v>6</v>
      </c>
      <c r="H4" s="14" t="s">
        <v>5</v>
      </c>
      <c r="I4" s="16" t="s">
        <v>6</v>
      </c>
      <c r="J4" s="14" t="s">
        <v>5</v>
      </c>
      <c r="K4" s="16" t="s">
        <v>6</v>
      </c>
      <c r="L4" s="14" t="s">
        <v>5</v>
      </c>
      <c r="M4" s="16" t="s">
        <v>6</v>
      </c>
    </row>
    <row r="5" spans="1:13" s="36" customFormat="1" ht="23.25" customHeight="1">
      <c r="A5" s="194" t="s">
        <v>303</v>
      </c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</row>
    <row r="6" spans="1:13" s="36" customFormat="1" ht="24">
      <c r="A6" s="20">
        <v>1</v>
      </c>
      <c r="B6" s="22" t="s">
        <v>297</v>
      </c>
      <c r="C6" s="42">
        <v>19</v>
      </c>
      <c r="D6" s="42">
        <v>19</v>
      </c>
      <c r="E6" s="148">
        <v>100</v>
      </c>
      <c r="F6" s="42">
        <v>15</v>
      </c>
      <c r="G6" s="148">
        <v>78.94736842105263</v>
      </c>
      <c r="H6" s="42">
        <v>4</v>
      </c>
      <c r="I6" s="43">
        <v>21.052631578947366</v>
      </c>
      <c r="J6" s="42">
        <v>0</v>
      </c>
      <c r="K6" s="43">
        <v>0</v>
      </c>
      <c r="L6" s="42">
        <v>0</v>
      </c>
      <c r="M6" s="11">
        <v>0</v>
      </c>
    </row>
    <row r="7" spans="1:13" s="36" customFormat="1" ht="24">
      <c r="A7" s="20">
        <v>2</v>
      </c>
      <c r="B7" s="22" t="s">
        <v>300</v>
      </c>
      <c r="C7" s="42">
        <v>17</v>
      </c>
      <c r="D7" s="42">
        <v>17</v>
      </c>
      <c r="E7" s="148">
        <v>100</v>
      </c>
      <c r="F7" s="42">
        <v>8</v>
      </c>
      <c r="G7" s="148">
        <v>47.05882352941176</v>
      </c>
      <c r="H7" s="42">
        <v>8</v>
      </c>
      <c r="I7" s="43">
        <v>47.05882352941176</v>
      </c>
      <c r="J7" s="42">
        <v>1</v>
      </c>
      <c r="K7" s="43">
        <v>5.88235294117647</v>
      </c>
      <c r="L7" s="42">
        <v>0</v>
      </c>
      <c r="M7" s="11">
        <v>0</v>
      </c>
    </row>
    <row r="8" spans="1:13" s="36" customFormat="1" ht="24">
      <c r="A8" s="20">
        <v>3</v>
      </c>
      <c r="B8" s="22" t="s">
        <v>302</v>
      </c>
      <c r="C8" s="42">
        <v>14</v>
      </c>
      <c r="D8" s="42">
        <v>13</v>
      </c>
      <c r="E8" s="148">
        <v>92.85714285714286</v>
      </c>
      <c r="F8" s="42">
        <v>7</v>
      </c>
      <c r="G8" s="148">
        <v>50</v>
      </c>
      <c r="H8" s="42">
        <v>6</v>
      </c>
      <c r="I8" s="43">
        <v>42.857142857142854</v>
      </c>
      <c r="J8" s="42">
        <v>0</v>
      </c>
      <c r="K8" s="43">
        <v>0</v>
      </c>
      <c r="L8" s="42">
        <v>1</v>
      </c>
      <c r="M8" s="11">
        <v>7.142857142857142</v>
      </c>
    </row>
    <row r="9" spans="1:13" s="36" customFormat="1" ht="27.75" customHeight="1">
      <c r="A9" s="20">
        <v>4</v>
      </c>
      <c r="B9" s="22" t="s">
        <v>299</v>
      </c>
      <c r="C9" s="42">
        <v>14</v>
      </c>
      <c r="D9" s="42">
        <v>13</v>
      </c>
      <c r="E9" s="148">
        <v>92.85714285714286</v>
      </c>
      <c r="F9" s="42">
        <v>5</v>
      </c>
      <c r="G9" s="148">
        <v>35.714285714285715</v>
      </c>
      <c r="H9" s="42">
        <v>8</v>
      </c>
      <c r="I9" s="43">
        <v>57.14285714285714</v>
      </c>
      <c r="J9" s="42">
        <v>0</v>
      </c>
      <c r="K9" s="43">
        <v>0</v>
      </c>
      <c r="L9" s="42">
        <v>1</v>
      </c>
      <c r="M9" s="11">
        <v>7.142857142857142</v>
      </c>
    </row>
    <row r="10" spans="1:13" s="36" customFormat="1" ht="24">
      <c r="A10" s="20">
        <v>5</v>
      </c>
      <c r="B10" s="22" t="s">
        <v>301</v>
      </c>
      <c r="C10" s="42">
        <v>15</v>
      </c>
      <c r="D10" s="42">
        <v>12</v>
      </c>
      <c r="E10" s="148">
        <v>80</v>
      </c>
      <c r="F10" s="42">
        <v>4</v>
      </c>
      <c r="G10" s="148">
        <v>26.666666666666668</v>
      </c>
      <c r="H10" s="42">
        <v>8</v>
      </c>
      <c r="I10" s="43">
        <v>53.333333333333336</v>
      </c>
      <c r="J10" s="42">
        <v>0</v>
      </c>
      <c r="K10" s="43">
        <v>0</v>
      </c>
      <c r="L10" s="42">
        <v>3</v>
      </c>
      <c r="M10" s="11">
        <v>20</v>
      </c>
    </row>
    <row r="11" spans="1:13" s="36" customFormat="1" ht="24">
      <c r="A11" s="20">
        <v>6</v>
      </c>
      <c r="B11" s="22" t="s">
        <v>295</v>
      </c>
      <c r="C11" s="42">
        <v>14</v>
      </c>
      <c r="D11" s="42">
        <v>11</v>
      </c>
      <c r="E11" s="148">
        <v>78.57142857142857</v>
      </c>
      <c r="F11" s="42">
        <v>4</v>
      </c>
      <c r="G11" s="148">
        <v>28.57142857142857</v>
      </c>
      <c r="H11" s="42">
        <v>7</v>
      </c>
      <c r="I11" s="43">
        <v>50</v>
      </c>
      <c r="J11" s="42">
        <v>0</v>
      </c>
      <c r="K11" s="43">
        <v>0</v>
      </c>
      <c r="L11" s="42">
        <v>3</v>
      </c>
      <c r="M11" s="11">
        <v>21.428571428571427</v>
      </c>
    </row>
    <row r="12" spans="1:13" s="36" customFormat="1" ht="24">
      <c r="A12" s="20">
        <v>7</v>
      </c>
      <c r="B12" s="22" t="s">
        <v>296</v>
      </c>
      <c r="C12" s="42">
        <v>20</v>
      </c>
      <c r="D12" s="42">
        <v>15</v>
      </c>
      <c r="E12" s="148">
        <v>75</v>
      </c>
      <c r="F12" s="42">
        <v>6</v>
      </c>
      <c r="G12" s="148">
        <v>30</v>
      </c>
      <c r="H12" s="42">
        <v>6</v>
      </c>
      <c r="I12" s="43">
        <v>30</v>
      </c>
      <c r="J12" s="42">
        <v>3</v>
      </c>
      <c r="K12" s="43">
        <v>15</v>
      </c>
      <c r="L12" s="42">
        <v>5</v>
      </c>
      <c r="M12" s="11">
        <v>25</v>
      </c>
    </row>
    <row r="13" spans="1:13" s="36" customFormat="1" ht="22.5" customHeight="1">
      <c r="A13" s="20">
        <v>8</v>
      </c>
      <c r="B13" s="22" t="s">
        <v>298</v>
      </c>
      <c r="C13" s="42">
        <v>20</v>
      </c>
      <c r="D13" s="42">
        <v>14</v>
      </c>
      <c r="E13" s="148">
        <v>70</v>
      </c>
      <c r="F13" s="42">
        <v>3</v>
      </c>
      <c r="G13" s="148">
        <v>15</v>
      </c>
      <c r="H13" s="42">
        <v>10</v>
      </c>
      <c r="I13" s="43">
        <v>50</v>
      </c>
      <c r="J13" s="42">
        <v>1</v>
      </c>
      <c r="K13" s="43">
        <v>5</v>
      </c>
      <c r="L13" s="42">
        <v>6</v>
      </c>
      <c r="M13" s="11">
        <v>30</v>
      </c>
    </row>
    <row r="14" spans="1:13" s="37" customFormat="1" ht="18.75" customHeight="1">
      <c r="A14" s="195" t="s">
        <v>304</v>
      </c>
      <c r="B14" s="196"/>
      <c r="C14" s="58">
        <f>SUM(C6:C13)</f>
        <v>133</v>
      </c>
      <c r="D14" s="58">
        <f>SUM(D6:D13)</f>
        <v>114</v>
      </c>
      <c r="E14" s="50">
        <f>D14/C14*100</f>
        <v>85.71428571428571</v>
      </c>
      <c r="F14" s="58">
        <f>SUM(F6:F13)</f>
        <v>52</v>
      </c>
      <c r="G14" s="50">
        <f>F14/C14*100</f>
        <v>39.097744360902254</v>
      </c>
      <c r="H14" s="58">
        <f>SUM(H6:H13)</f>
        <v>57</v>
      </c>
      <c r="I14" s="50">
        <f>H14/C14*100</f>
        <v>42.857142857142854</v>
      </c>
      <c r="J14" s="58">
        <f>SUM(J6:J13)</f>
        <v>5</v>
      </c>
      <c r="K14" s="50">
        <f>J14/C14*100</f>
        <v>3.7593984962406015</v>
      </c>
      <c r="L14" s="58">
        <f>SUM(L6:L13)</f>
        <v>19</v>
      </c>
      <c r="M14" s="50">
        <f>L14/C14*100</f>
        <v>14.285714285714285</v>
      </c>
    </row>
    <row r="15" ht="12.75">
      <c r="B15" s="7"/>
    </row>
    <row r="17" ht="12.75">
      <c r="B17" s="7"/>
    </row>
    <row r="18" ht="12.75">
      <c r="B18" s="7"/>
    </row>
    <row r="19" ht="12.75">
      <c r="B19" s="7"/>
    </row>
    <row r="20" ht="12.75">
      <c r="B20" s="7"/>
    </row>
    <row r="21" ht="12.75">
      <c r="B21" s="7"/>
    </row>
    <row r="22" ht="12.75">
      <c r="B22" s="7"/>
    </row>
    <row r="23" ht="12.75">
      <c r="B23" s="7"/>
    </row>
    <row r="24" ht="12.75">
      <c r="B24" s="7"/>
    </row>
    <row r="25" ht="12.75">
      <c r="B25" s="7"/>
    </row>
    <row r="26" ht="12.75">
      <c r="B26" s="7"/>
    </row>
    <row r="27" ht="12.75">
      <c r="B27" s="7"/>
    </row>
    <row r="28" ht="12.75">
      <c r="B28" s="7"/>
    </row>
    <row r="29" ht="12.75">
      <c r="B29" s="7"/>
    </row>
    <row r="30" ht="12.75">
      <c r="B30" s="7"/>
    </row>
    <row r="31" ht="12.75">
      <c r="B31" s="7"/>
    </row>
    <row r="32" ht="12.75">
      <c r="B32" s="7"/>
    </row>
    <row r="33" ht="12.75">
      <c r="B33" s="7"/>
    </row>
    <row r="34" ht="12.75">
      <c r="B34" s="7"/>
    </row>
    <row r="35" ht="12.75">
      <c r="B35" s="7"/>
    </row>
    <row r="36" ht="12.75">
      <c r="B36" s="7"/>
    </row>
    <row r="37" ht="12.75">
      <c r="B37" s="7"/>
    </row>
    <row r="38" ht="12.75">
      <c r="B38" s="7"/>
    </row>
    <row r="39" ht="12.75">
      <c r="B39" s="7"/>
    </row>
    <row r="40" ht="12.75">
      <c r="B40" s="7"/>
    </row>
    <row r="41" ht="12.75">
      <c r="B41" s="7"/>
    </row>
    <row r="42" ht="12.75">
      <c r="B42" s="7"/>
    </row>
    <row r="43" ht="12.75">
      <c r="B43" s="7"/>
    </row>
    <row r="44" ht="12.75">
      <c r="B44" s="7"/>
    </row>
    <row r="45" ht="12.75">
      <c r="B45" s="7"/>
    </row>
    <row r="46" ht="12.75">
      <c r="B46" s="7"/>
    </row>
    <row r="47" ht="12.75">
      <c r="B47" s="7"/>
    </row>
    <row r="48" ht="12.75">
      <c r="B48" s="7"/>
    </row>
    <row r="49" ht="12.75">
      <c r="B49" s="7"/>
    </row>
    <row r="50" ht="12.75">
      <c r="B50" s="7"/>
    </row>
    <row r="51" ht="12.75">
      <c r="B51" s="7"/>
    </row>
    <row r="52" ht="12.75">
      <c r="B52" s="7"/>
    </row>
    <row r="53" ht="12.75">
      <c r="B53" s="7"/>
    </row>
    <row r="54" ht="12.75">
      <c r="B54" s="7"/>
    </row>
    <row r="55" ht="12.75">
      <c r="B55" s="7"/>
    </row>
    <row r="56" ht="12.75">
      <c r="B56" s="7"/>
    </row>
    <row r="57" ht="12.75">
      <c r="B57" s="7"/>
    </row>
    <row r="58" ht="12.75">
      <c r="B58" s="7"/>
    </row>
    <row r="59" ht="12.75">
      <c r="B59" s="7"/>
    </row>
    <row r="60" ht="12.75">
      <c r="B60" s="7"/>
    </row>
    <row r="61" ht="12.75">
      <c r="B61" s="7"/>
    </row>
    <row r="62" ht="12.75">
      <c r="B62" s="7"/>
    </row>
    <row r="63" ht="12.75">
      <c r="B63" s="7"/>
    </row>
    <row r="64" ht="12.75">
      <c r="B64" s="7"/>
    </row>
    <row r="65" ht="12.75">
      <c r="B65" s="7"/>
    </row>
    <row r="66" ht="12.75">
      <c r="B66" s="7"/>
    </row>
    <row r="67" ht="12.75">
      <c r="B67" s="7"/>
    </row>
    <row r="68" ht="12.75">
      <c r="B68" s="7"/>
    </row>
    <row r="69" ht="12.75">
      <c r="B69" s="7"/>
    </row>
    <row r="70" ht="12.75">
      <c r="B70" s="7"/>
    </row>
    <row r="71" ht="12.75">
      <c r="B71" s="7"/>
    </row>
    <row r="72" ht="12.75">
      <c r="B72" s="7"/>
    </row>
    <row r="73" ht="12.75">
      <c r="B73" s="7"/>
    </row>
    <row r="74" ht="12.75">
      <c r="B74" s="7"/>
    </row>
    <row r="75" ht="12.75">
      <c r="B75" s="7"/>
    </row>
    <row r="76" ht="12.75">
      <c r="B76" s="7"/>
    </row>
    <row r="77" ht="12.75">
      <c r="B77" s="7"/>
    </row>
    <row r="78" ht="12.75">
      <c r="B78" s="7"/>
    </row>
    <row r="79" ht="12.75">
      <c r="B79" s="7"/>
    </row>
    <row r="80" ht="12.75">
      <c r="B80" s="7"/>
    </row>
    <row r="81" ht="12.75">
      <c r="B81" s="7"/>
    </row>
    <row r="82" ht="12.75">
      <c r="B82" s="7"/>
    </row>
    <row r="83" ht="12.75">
      <c r="B83" s="7"/>
    </row>
    <row r="84" ht="12.75">
      <c r="B84" s="7"/>
    </row>
    <row r="85" ht="12.75">
      <c r="B85" s="7"/>
    </row>
    <row r="86" ht="12.75">
      <c r="B86" s="7"/>
    </row>
    <row r="87" ht="12.75">
      <c r="B87" s="7"/>
    </row>
    <row r="88" ht="12.75">
      <c r="B88" s="7"/>
    </row>
    <row r="89" ht="12.75">
      <c r="B89" s="7"/>
    </row>
    <row r="90" ht="12.75">
      <c r="B90" s="7"/>
    </row>
    <row r="91" ht="12.75">
      <c r="B91" s="7"/>
    </row>
    <row r="92" ht="12.75">
      <c r="B92" s="7"/>
    </row>
    <row r="93" ht="12.75">
      <c r="B93" s="7"/>
    </row>
    <row r="94" ht="12.75">
      <c r="B94" s="7"/>
    </row>
    <row r="95" ht="12.75">
      <c r="B95" s="7"/>
    </row>
    <row r="96" ht="12.75">
      <c r="B96" s="7"/>
    </row>
    <row r="97" ht="12.75">
      <c r="B97" s="7"/>
    </row>
    <row r="98" ht="12.75">
      <c r="B98" s="7"/>
    </row>
    <row r="99" ht="12.75">
      <c r="B99" s="7"/>
    </row>
    <row r="100" ht="12.75">
      <c r="B100" s="7"/>
    </row>
    <row r="101" ht="12.75">
      <c r="B101" s="7"/>
    </row>
    <row r="102" ht="12.75">
      <c r="B102" s="7"/>
    </row>
    <row r="103" ht="12.75">
      <c r="B103" s="7"/>
    </row>
    <row r="104" ht="12.75">
      <c r="B104" s="7"/>
    </row>
    <row r="105" ht="12.75">
      <c r="B105" s="7"/>
    </row>
    <row r="106" ht="12.75">
      <c r="B106" s="7"/>
    </row>
    <row r="107" ht="12.75">
      <c r="B107" s="7"/>
    </row>
    <row r="108" ht="12.75">
      <c r="B108" s="7"/>
    </row>
    <row r="109" ht="12.75">
      <c r="B109" s="7"/>
    </row>
    <row r="110" ht="12.75">
      <c r="B110" s="7"/>
    </row>
    <row r="111" ht="12.75">
      <c r="B111" s="7"/>
    </row>
    <row r="112" ht="12.75">
      <c r="B112" s="7"/>
    </row>
    <row r="113" ht="12.75">
      <c r="B113" s="7"/>
    </row>
    <row r="114" ht="12.75">
      <c r="B114" s="7"/>
    </row>
    <row r="115" ht="12.75">
      <c r="B115" s="7"/>
    </row>
    <row r="116" ht="12.75">
      <c r="B116" s="7"/>
    </row>
    <row r="117" ht="12.75">
      <c r="B117" s="7"/>
    </row>
    <row r="118" ht="12.75">
      <c r="B118" s="7"/>
    </row>
    <row r="119" ht="12.75">
      <c r="B119" s="7"/>
    </row>
    <row r="120" ht="12.75">
      <c r="B120" s="7"/>
    </row>
    <row r="121" ht="12.75">
      <c r="B121" s="7"/>
    </row>
    <row r="122" ht="12.75">
      <c r="B122" s="7"/>
    </row>
    <row r="123" ht="12.75">
      <c r="B123" s="7"/>
    </row>
    <row r="124" ht="12.75">
      <c r="B124" s="7"/>
    </row>
    <row r="125" ht="12.75">
      <c r="B125" s="7"/>
    </row>
  </sheetData>
  <sheetProtection/>
  <mergeCells count="12">
    <mergeCell ref="H3:I3"/>
    <mergeCell ref="J3:K3"/>
    <mergeCell ref="A5:M5"/>
    <mergeCell ref="A14:B14"/>
    <mergeCell ref="A1:M1"/>
    <mergeCell ref="A2:A4"/>
    <mergeCell ref="B2:B4"/>
    <mergeCell ref="C2:C4"/>
    <mergeCell ref="D2:E3"/>
    <mergeCell ref="F2:K2"/>
    <mergeCell ref="L2:M3"/>
    <mergeCell ref="F3:G3"/>
  </mergeCells>
  <printOptions/>
  <pageMargins left="0.1968503937007874" right="0.1968503937007874" top="0.3937007874015748" bottom="0.3937007874015748" header="0.5118110236220472" footer="0.5118110236220472"/>
  <pageSetup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9FF99"/>
  </sheetPr>
  <dimension ref="A1:O130"/>
  <sheetViews>
    <sheetView zoomScalePageLayoutView="0" workbookViewId="0" topLeftCell="A1">
      <selection activeCell="A6" sqref="A6:A18"/>
    </sheetView>
  </sheetViews>
  <sheetFormatPr defaultColWidth="9.140625" defaultRowHeight="12.75"/>
  <cols>
    <col min="1" max="1" width="3.8515625" style="5" customWidth="1"/>
    <col min="2" max="2" width="26.140625" style="5" customWidth="1"/>
    <col min="3" max="3" width="7.8515625" style="5" customWidth="1"/>
    <col min="4" max="5" width="6.8515625" style="5" customWidth="1"/>
    <col min="6" max="6" width="6.7109375" style="5" customWidth="1"/>
    <col min="7" max="7" width="6.00390625" style="5" customWidth="1"/>
    <col min="8" max="13" width="5.7109375" style="5" customWidth="1"/>
    <col min="14" max="14" width="8.140625" style="5" customWidth="1"/>
    <col min="15" max="16384" width="9.140625" style="5" customWidth="1"/>
  </cols>
  <sheetData>
    <row r="1" spans="1:15" ht="63.75" customHeight="1">
      <c r="A1" s="177" t="s">
        <v>344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6"/>
      <c r="O1" s="6"/>
    </row>
    <row r="2" spans="1:15" s="36" customFormat="1" ht="21" customHeight="1">
      <c r="A2" s="170" t="s">
        <v>0</v>
      </c>
      <c r="B2" s="170" t="s">
        <v>54</v>
      </c>
      <c r="C2" s="171" t="s">
        <v>230</v>
      </c>
      <c r="D2" s="165" t="s">
        <v>107</v>
      </c>
      <c r="E2" s="166"/>
      <c r="F2" s="162" t="s">
        <v>1</v>
      </c>
      <c r="G2" s="164"/>
      <c r="H2" s="164"/>
      <c r="I2" s="164"/>
      <c r="J2" s="164"/>
      <c r="K2" s="163"/>
      <c r="L2" s="165" t="s">
        <v>108</v>
      </c>
      <c r="M2" s="166"/>
      <c r="N2" s="35"/>
      <c r="O2" s="35"/>
    </row>
    <row r="3" spans="1:13" s="36" customFormat="1" ht="55.5" customHeight="1">
      <c r="A3" s="170"/>
      <c r="B3" s="170"/>
      <c r="C3" s="172"/>
      <c r="D3" s="167"/>
      <c r="E3" s="168"/>
      <c r="F3" s="162" t="s">
        <v>2</v>
      </c>
      <c r="G3" s="163"/>
      <c r="H3" s="162" t="s">
        <v>3</v>
      </c>
      <c r="I3" s="163"/>
      <c r="J3" s="162" t="s">
        <v>4</v>
      </c>
      <c r="K3" s="163"/>
      <c r="L3" s="167"/>
      <c r="M3" s="168"/>
    </row>
    <row r="4" spans="1:13" s="36" customFormat="1" ht="41.25" customHeight="1">
      <c r="A4" s="170"/>
      <c r="B4" s="170"/>
      <c r="C4" s="173"/>
      <c r="D4" s="14" t="s">
        <v>5</v>
      </c>
      <c r="E4" s="16" t="s">
        <v>6</v>
      </c>
      <c r="F4" s="14" t="s">
        <v>5</v>
      </c>
      <c r="G4" s="16" t="s">
        <v>6</v>
      </c>
      <c r="H4" s="14" t="s">
        <v>5</v>
      </c>
      <c r="I4" s="16" t="s">
        <v>6</v>
      </c>
      <c r="J4" s="14" t="s">
        <v>5</v>
      </c>
      <c r="K4" s="16" t="s">
        <v>6</v>
      </c>
      <c r="L4" s="14" t="s">
        <v>5</v>
      </c>
      <c r="M4" s="16" t="s">
        <v>6</v>
      </c>
    </row>
    <row r="5" spans="1:13" s="36" customFormat="1" ht="23.25" customHeight="1">
      <c r="A5" s="186" t="s">
        <v>119</v>
      </c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90"/>
    </row>
    <row r="6" spans="1:13" s="36" customFormat="1" ht="24">
      <c r="A6" s="20">
        <v>1</v>
      </c>
      <c r="B6" s="48" t="s">
        <v>17</v>
      </c>
      <c r="C6" s="20">
        <v>78</v>
      </c>
      <c r="D6" s="20">
        <v>54</v>
      </c>
      <c r="E6" s="47">
        <v>69.23076923076923</v>
      </c>
      <c r="F6" s="20">
        <v>17</v>
      </c>
      <c r="G6" s="47">
        <v>21.794871794871796</v>
      </c>
      <c r="H6" s="20">
        <v>14</v>
      </c>
      <c r="I6" s="47">
        <v>17.94871794871795</v>
      </c>
      <c r="J6" s="20">
        <v>23</v>
      </c>
      <c r="K6" s="47">
        <v>29.48717948717949</v>
      </c>
      <c r="L6" s="20">
        <v>24</v>
      </c>
      <c r="M6" s="47">
        <v>30.76923076923077</v>
      </c>
    </row>
    <row r="7" spans="1:13" s="36" customFormat="1" ht="14.25" customHeight="1">
      <c r="A7" s="20">
        <v>2</v>
      </c>
      <c r="B7" s="48" t="s">
        <v>18</v>
      </c>
      <c r="C7" s="20">
        <v>89</v>
      </c>
      <c r="D7" s="20">
        <v>35</v>
      </c>
      <c r="E7" s="47">
        <v>39.325842696629216</v>
      </c>
      <c r="F7" s="20">
        <v>8</v>
      </c>
      <c r="G7" s="47">
        <v>8.98876404494382</v>
      </c>
      <c r="H7" s="20">
        <v>21</v>
      </c>
      <c r="I7" s="47">
        <v>23.595505617977526</v>
      </c>
      <c r="J7" s="20">
        <v>6</v>
      </c>
      <c r="K7" s="47">
        <v>6.741573033707865</v>
      </c>
      <c r="L7" s="20">
        <v>52</v>
      </c>
      <c r="M7" s="47">
        <v>58.42696629213483</v>
      </c>
    </row>
    <row r="8" spans="1:13" s="36" customFormat="1" ht="15.75" customHeight="1">
      <c r="A8" s="20">
        <v>3</v>
      </c>
      <c r="B8" s="48" t="s">
        <v>13</v>
      </c>
      <c r="C8" s="20">
        <v>40</v>
      </c>
      <c r="D8" s="20">
        <v>16</v>
      </c>
      <c r="E8" s="47">
        <v>40</v>
      </c>
      <c r="F8" s="20">
        <v>6</v>
      </c>
      <c r="G8" s="47">
        <v>15</v>
      </c>
      <c r="H8" s="20">
        <v>10</v>
      </c>
      <c r="I8" s="47">
        <v>25</v>
      </c>
      <c r="J8" s="20"/>
      <c r="K8" s="47"/>
      <c r="L8" s="20">
        <v>24</v>
      </c>
      <c r="M8" s="47">
        <v>60</v>
      </c>
    </row>
    <row r="9" spans="1:13" s="36" customFormat="1" ht="28.5" customHeight="1">
      <c r="A9" s="20">
        <v>4</v>
      </c>
      <c r="B9" s="48" t="s">
        <v>235</v>
      </c>
      <c r="C9" s="20">
        <v>7</v>
      </c>
      <c r="D9" s="20">
        <v>2</v>
      </c>
      <c r="E9" s="47">
        <v>28.57142857142857</v>
      </c>
      <c r="F9" s="20"/>
      <c r="G9" s="47"/>
      <c r="H9" s="20">
        <v>2</v>
      </c>
      <c r="I9" s="47">
        <v>28.57142857142857</v>
      </c>
      <c r="J9" s="20"/>
      <c r="K9" s="47"/>
      <c r="L9" s="20">
        <v>5</v>
      </c>
      <c r="M9" s="47">
        <v>71.42857142857143</v>
      </c>
    </row>
    <row r="10" spans="1:13" s="36" customFormat="1" ht="15" customHeight="1">
      <c r="A10" s="20">
        <v>5</v>
      </c>
      <c r="B10" s="48" t="s">
        <v>43</v>
      </c>
      <c r="C10" s="20">
        <v>9</v>
      </c>
      <c r="D10" s="20">
        <v>6</v>
      </c>
      <c r="E10" s="47">
        <v>66.66666666666666</v>
      </c>
      <c r="F10" s="20">
        <v>1</v>
      </c>
      <c r="G10" s="47">
        <v>11.11111111111111</v>
      </c>
      <c r="H10" s="20">
        <v>4</v>
      </c>
      <c r="I10" s="47">
        <v>44.44444444444444</v>
      </c>
      <c r="J10" s="20">
        <v>1</v>
      </c>
      <c r="K10" s="47">
        <v>11.11111111111111</v>
      </c>
      <c r="L10" s="20">
        <v>3</v>
      </c>
      <c r="M10" s="47">
        <v>33.33333333333333</v>
      </c>
    </row>
    <row r="11" spans="1:13" s="36" customFormat="1" ht="15" customHeight="1">
      <c r="A11" s="20">
        <v>6</v>
      </c>
      <c r="B11" s="48" t="s">
        <v>16</v>
      </c>
      <c r="C11" s="20">
        <v>2</v>
      </c>
      <c r="D11" s="20">
        <v>1</v>
      </c>
      <c r="E11" s="47">
        <v>50</v>
      </c>
      <c r="F11" s="20"/>
      <c r="G11" s="47"/>
      <c r="H11" s="20">
        <v>1</v>
      </c>
      <c r="I11" s="47">
        <v>50</v>
      </c>
      <c r="J11" s="20"/>
      <c r="K11" s="47"/>
      <c r="L11" s="20">
        <v>1</v>
      </c>
      <c r="M11" s="47">
        <v>50</v>
      </c>
    </row>
    <row r="12" spans="1:13" s="36" customFormat="1" ht="15" customHeight="1">
      <c r="A12" s="20">
        <v>7</v>
      </c>
      <c r="B12" s="48" t="s">
        <v>44</v>
      </c>
      <c r="C12" s="20">
        <v>12</v>
      </c>
      <c r="D12" s="20">
        <v>9</v>
      </c>
      <c r="E12" s="47">
        <v>75</v>
      </c>
      <c r="F12" s="20">
        <v>6</v>
      </c>
      <c r="G12" s="47">
        <v>50</v>
      </c>
      <c r="H12" s="20">
        <v>3</v>
      </c>
      <c r="I12" s="47">
        <v>25</v>
      </c>
      <c r="J12" s="20"/>
      <c r="K12" s="47"/>
      <c r="L12" s="20">
        <v>3</v>
      </c>
      <c r="M12" s="47">
        <v>25</v>
      </c>
    </row>
    <row r="13" spans="1:13" s="36" customFormat="1" ht="27" customHeight="1">
      <c r="A13" s="20">
        <v>8</v>
      </c>
      <c r="B13" s="48" t="s">
        <v>21</v>
      </c>
      <c r="C13" s="20">
        <v>2</v>
      </c>
      <c r="D13" s="20">
        <v>1</v>
      </c>
      <c r="E13" s="47">
        <v>50</v>
      </c>
      <c r="F13" s="20">
        <v>1</v>
      </c>
      <c r="G13" s="47">
        <v>50</v>
      </c>
      <c r="H13" s="20"/>
      <c r="I13" s="47"/>
      <c r="J13" s="20"/>
      <c r="K13" s="47"/>
      <c r="L13" s="20">
        <v>1</v>
      </c>
      <c r="M13" s="47">
        <v>50</v>
      </c>
    </row>
    <row r="14" spans="1:13" s="36" customFormat="1" ht="15" customHeight="1">
      <c r="A14" s="20">
        <v>9</v>
      </c>
      <c r="B14" s="48" t="s">
        <v>113</v>
      </c>
      <c r="C14" s="20">
        <v>10</v>
      </c>
      <c r="D14" s="20">
        <v>6</v>
      </c>
      <c r="E14" s="47">
        <v>60</v>
      </c>
      <c r="F14" s="20">
        <v>6</v>
      </c>
      <c r="G14" s="47">
        <v>60</v>
      </c>
      <c r="H14" s="20"/>
      <c r="I14" s="47"/>
      <c r="J14" s="20"/>
      <c r="K14" s="47"/>
      <c r="L14" s="20">
        <v>2</v>
      </c>
      <c r="M14" s="47">
        <v>20</v>
      </c>
    </row>
    <row r="15" spans="1:13" s="36" customFormat="1" ht="15" customHeight="1">
      <c r="A15" s="20">
        <v>10</v>
      </c>
      <c r="B15" s="48" t="s">
        <v>217</v>
      </c>
      <c r="C15" s="20">
        <v>5</v>
      </c>
      <c r="D15" s="20">
        <v>3</v>
      </c>
      <c r="E15" s="47">
        <v>60</v>
      </c>
      <c r="F15" s="20">
        <v>1</v>
      </c>
      <c r="G15" s="47">
        <v>20</v>
      </c>
      <c r="H15" s="20">
        <v>2</v>
      </c>
      <c r="I15" s="47">
        <v>40</v>
      </c>
      <c r="J15" s="20"/>
      <c r="K15" s="47"/>
      <c r="L15" s="20">
        <v>2</v>
      </c>
      <c r="M15" s="47">
        <v>40</v>
      </c>
    </row>
    <row r="16" spans="1:13" s="36" customFormat="1" ht="15" customHeight="1">
      <c r="A16" s="20">
        <v>11</v>
      </c>
      <c r="B16" s="48" t="s">
        <v>256</v>
      </c>
      <c r="C16" s="20">
        <v>4</v>
      </c>
      <c r="D16" s="20">
        <v>4</v>
      </c>
      <c r="E16" s="47">
        <v>100</v>
      </c>
      <c r="F16" s="20">
        <v>2</v>
      </c>
      <c r="G16" s="47">
        <v>50</v>
      </c>
      <c r="H16" s="20">
        <v>2</v>
      </c>
      <c r="I16" s="47">
        <v>50</v>
      </c>
      <c r="J16" s="20"/>
      <c r="K16" s="47"/>
      <c r="L16" s="20"/>
      <c r="M16" s="47"/>
    </row>
    <row r="17" spans="1:13" s="36" customFormat="1" ht="15" customHeight="1">
      <c r="A17" s="20">
        <v>12</v>
      </c>
      <c r="B17" s="48" t="s">
        <v>214</v>
      </c>
      <c r="C17" s="20">
        <v>6</v>
      </c>
      <c r="D17" s="20">
        <v>4</v>
      </c>
      <c r="E17" s="47">
        <v>66.66666666666666</v>
      </c>
      <c r="F17" s="20">
        <v>3</v>
      </c>
      <c r="G17" s="47">
        <v>50</v>
      </c>
      <c r="H17" s="20"/>
      <c r="I17" s="47"/>
      <c r="J17" s="20">
        <v>1</v>
      </c>
      <c r="K17" s="47">
        <v>16.666666666666664</v>
      </c>
      <c r="L17" s="20">
        <v>2</v>
      </c>
      <c r="M17" s="47">
        <v>33.33333333333333</v>
      </c>
    </row>
    <row r="18" spans="1:13" s="36" customFormat="1" ht="15" customHeight="1">
      <c r="A18" s="20">
        <v>13</v>
      </c>
      <c r="B18" s="48" t="s">
        <v>349</v>
      </c>
      <c r="C18" s="20">
        <v>1</v>
      </c>
      <c r="D18" s="20">
        <v>0</v>
      </c>
      <c r="E18" s="47">
        <v>0</v>
      </c>
      <c r="F18" s="20"/>
      <c r="G18" s="47"/>
      <c r="H18" s="20"/>
      <c r="I18" s="47"/>
      <c r="J18" s="20"/>
      <c r="K18" s="47"/>
      <c r="L18" s="20">
        <v>1</v>
      </c>
      <c r="M18" s="47">
        <v>100</v>
      </c>
    </row>
    <row r="19" spans="1:13" s="37" customFormat="1" ht="18.75" customHeight="1">
      <c r="A19" s="195" t="s">
        <v>105</v>
      </c>
      <c r="B19" s="196"/>
      <c r="C19" s="58">
        <f>SUM(C6:C18)</f>
        <v>265</v>
      </c>
      <c r="D19" s="58">
        <f>SUM(D6:D18)</f>
        <v>141</v>
      </c>
      <c r="E19" s="50">
        <f>D19/C19*100</f>
        <v>53.20754716981132</v>
      </c>
      <c r="F19" s="58">
        <f>SUM(F6:F18)</f>
        <v>51</v>
      </c>
      <c r="G19" s="50">
        <f>F19/C19*100</f>
        <v>19.245283018867926</v>
      </c>
      <c r="H19" s="58">
        <f>SUM(H6:H18)</f>
        <v>59</v>
      </c>
      <c r="I19" s="50">
        <f>H19/C19*100</f>
        <v>22.264150943396228</v>
      </c>
      <c r="J19" s="58">
        <f>SUM(J6:J18)</f>
        <v>31</v>
      </c>
      <c r="K19" s="50">
        <f>J19/C19*100</f>
        <v>11.69811320754717</v>
      </c>
      <c r="L19" s="58">
        <f>SUM(L6:L18)</f>
        <v>120</v>
      </c>
      <c r="M19" s="50">
        <f>L19/C19*100</f>
        <v>45.28301886792453</v>
      </c>
    </row>
    <row r="20" spans="1:13" ht="12.75">
      <c r="A20" s="15"/>
      <c r="B20" s="51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</row>
    <row r="21" spans="1:13" ht="12.75">
      <c r="A21" s="15"/>
      <c r="B21" s="51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</row>
    <row r="22" spans="1:13" ht="12.75">
      <c r="A22" s="15"/>
      <c r="B22" s="51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</row>
    <row r="23" ht="12.75">
      <c r="B23" s="7"/>
    </row>
    <row r="24" ht="12.75">
      <c r="B24" s="7"/>
    </row>
    <row r="25" ht="12.75">
      <c r="B25" s="7"/>
    </row>
    <row r="26" ht="12.75">
      <c r="B26" s="7"/>
    </row>
    <row r="27" ht="12.75">
      <c r="B27" s="7"/>
    </row>
    <row r="28" ht="12.75">
      <c r="B28" s="7"/>
    </row>
    <row r="29" ht="12.75">
      <c r="B29" s="7"/>
    </row>
    <row r="30" ht="12.75">
      <c r="B30" s="7"/>
    </row>
    <row r="31" ht="12.75">
      <c r="B31" s="7"/>
    </row>
    <row r="32" ht="12.75">
      <c r="B32" s="7"/>
    </row>
    <row r="33" ht="12.75">
      <c r="B33" s="7"/>
    </row>
    <row r="34" ht="12.75">
      <c r="B34" s="7"/>
    </row>
    <row r="35" ht="12.75">
      <c r="B35" s="7"/>
    </row>
    <row r="36" ht="12.75">
      <c r="B36" s="7"/>
    </row>
    <row r="37" ht="12.75">
      <c r="B37" s="7"/>
    </row>
    <row r="38" ht="12.75">
      <c r="B38" s="7"/>
    </row>
    <row r="39" ht="12.75">
      <c r="B39" s="7"/>
    </row>
    <row r="40" ht="12.75">
      <c r="B40" s="7"/>
    </row>
    <row r="41" ht="12.75">
      <c r="B41" s="7"/>
    </row>
    <row r="42" ht="12.75">
      <c r="B42" s="7"/>
    </row>
    <row r="43" ht="12.75">
      <c r="B43" s="7"/>
    </row>
    <row r="44" ht="12.75">
      <c r="B44" s="7"/>
    </row>
    <row r="45" ht="12.75">
      <c r="B45" s="7"/>
    </row>
    <row r="46" ht="12.75">
      <c r="B46" s="7"/>
    </row>
    <row r="47" ht="12.75">
      <c r="B47" s="7"/>
    </row>
    <row r="48" ht="12.75">
      <c r="B48" s="7"/>
    </row>
    <row r="49" ht="12.75">
      <c r="B49" s="7"/>
    </row>
    <row r="50" ht="12.75">
      <c r="B50" s="7"/>
    </row>
    <row r="51" ht="12.75">
      <c r="B51" s="7"/>
    </row>
    <row r="52" ht="12.75">
      <c r="B52" s="7"/>
    </row>
    <row r="53" ht="12.75">
      <c r="B53" s="7"/>
    </row>
    <row r="54" ht="12.75">
      <c r="B54" s="7"/>
    </row>
    <row r="55" ht="12.75">
      <c r="B55" s="7"/>
    </row>
    <row r="56" ht="12.75">
      <c r="B56" s="7"/>
    </row>
    <row r="57" ht="12.75">
      <c r="B57" s="7"/>
    </row>
    <row r="58" ht="12.75">
      <c r="B58" s="7"/>
    </row>
    <row r="59" ht="12.75">
      <c r="B59" s="7"/>
    </row>
    <row r="60" ht="12.75">
      <c r="B60" s="7"/>
    </row>
    <row r="61" ht="12.75">
      <c r="B61" s="7"/>
    </row>
    <row r="62" ht="12.75">
      <c r="B62" s="7"/>
    </row>
    <row r="63" ht="12.75">
      <c r="B63" s="7"/>
    </row>
    <row r="64" ht="12.75">
      <c r="B64" s="7"/>
    </row>
    <row r="65" ht="12.75">
      <c r="B65" s="7"/>
    </row>
    <row r="66" ht="12.75">
      <c r="B66" s="7"/>
    </row>
    <row r="67" ht="12.75">
      <c r="B67" s="7"/>
    </row>
    <row r="68" ht="12.75">
      <c r="B68" s="7"/>
    </row>
    <row r="69" ht="12.75">
      <c r="B69" s="7"/>
    </row>
    <row r="70" ht="12.75">
      <c r="B70" s="7"/>
    </row>
    <row r="71" ht="12.75">
      <c r="B71" s="7"/>
    </row>
    <row r="72" ht="12.75">
      <c r="B72" s="7"/>
    </row>
    <row r="73" ht="12.75">
      <c r="B73" s="7"/>
    </row>
    <row r="74" ht="12.75">
      <c r="B74" s="7"/>
    </row>
    <row r="75" ht="12.75">
      <c r="B75" s="7"/>
    </row>
    <row r="76" ht="12.75">
      <c r="B76" s="7"/>
    </row>
    <row r="77" ht="12.75">
      <c r="B77" s="7"/>
    </row>
    <row r="78" ht="12.75">
      <c r="B78" s="7"/>
    </row>
    <row r="79" ht="12.75">
      <c r="B79" s="7"/>
    </row>
    <row r="80" ht="12.75">
      <c r="B80" s="7"/>
    </row>
    <row r="81" ht="12.75">
      <c r="B81" s="7"/>
    </row>
    <row r="82" ht="12.75">
      <c r="B82" s="7"/>
    </row>
    <row r="83" ht="12.75">
      <c r="B83" s="7"/>
    </row>
    <row r="84" ht="12.75">
      <c r="B84" s="7"/>
    </row>
    <row r="85" ht="12.75">
      <c r="B85" s="7"/>
    </row>
    <row r="86" ht="12.75">
      <c r="B86" s="7"/>
    </row>
    <row r="87" ht="12.75">
      <c r="B87" s="7"/>
    </row>
    <row r="88" ht="12.75">
      <c r="B88" s="7"/>
    </row>
    <row r="89" ht="12.75">
      <c r="B89" s="7"/>
    </row>
    <row r="90" ht="12.75">
      <c r="B90" s="7"/>
    </row>
    <row r="91" ht="12.75">
      <c r="B91" s="7"/>
    </row>
    <row r="92" ht="12.75">
      <c r="B92" s="7"/>
    </row>
    <row r="93" ht="12.75">
      <c r="B93" s="7"/>
    </row>
    <row r="94" ht="12.75">
      <c r="B94" s="7"/>
    </row>
    <row r="95" ht="12.75">
      <c r="B95" s="7"/>
    </row>
    <row r="96" ht="12.75">
      <c r="B96" s="7"/>
    </row>
    <row r="97" ht="12.75">
      <c r="B97" s="7"/>
    </row>
    <row r="98" ht="12.75">
      <c r="B98" s="7"/>
    </row>
    <row r="99" ht="12.75">
      <c r="B99" s="7"/>
    </row>
    <row r="100" ht="12.75">
      <c r="B100" s="7"/>
    </row>
    <row r="101" ht="12.75">
      <c r="B101" s="7"/>
    </row>
    <row r="102" ht="12.75">
      <c r="B102" s="7"/>
    </row>
    <row r="103" ht="12.75">
      <c r="B103" s="7"/>
    </row>
    <row r="104" ht="12.75">
      <c r="B104" s="7"/>
    </row>
    <row r="105" ht="12.75">
      <c r="B105" s="7"/>
    </row>
    <row r="106" ht="12.75">
      <c r="B106" s="7"/>
    </row>
    <row r="107" ht="12.75">
      <c r="B107" s="7"/>
    </row>
    <row r="108" ht="12.75">
      <c r="B108" s="7"/>
    </row>
    <row r="109" ht="12.75">
      <c r="B109" s="7"/>
    </row>
    <row r="110" ht="12.75">
      <c r="B110" s="7"/>
    </row>
    <row r="111" ht="12.75">
      <c r="B111" s="7"/>
    </row>
    <row r="112" ht="12.75">
      <c r="B112" s="7"/>
    </row>
    <row r="113" ht="12.75">
      <c r="B113" s="7"/>
    </row>
    <row r="114" ht="12.75">
      <c r="B114" s="7"/>
    </row>
    <row r="115" ht="12.75">
      <c r="B115" s="7"/>
    </row>
    <row r="116" ht="12.75">
      <c r="B116" s="7"/>
    </row>
    <row r="117" ht="12.75">
      <c r="B117" s="7"/>
    </row>
    <row r="118" ht="12.75">
      <c r="B118" s="7"/>
    </row>
    <row r="119" ht="12.75">
      <c r="B119" s="7"/>
    </row>
    <row r="120" ht="12.75">
      <c r="B120" s="7"/>
    </row>
    <row r="121" ht="12.75">
      <c r="B121" s="7"/>
    </row>
    <row r="122" ht="12.75">
      <c r="B122" s="7"/>
    </row>
    <row r="123" ht="12.75">
      <c r="B123" s="7"/>
    </row>
    <row r="124" ht="12.75">
      <c r="B124" s="7"/>
    </row>
    <row r="125" ht="12.75">
      <c r="B125" s="7"/>
    </row>
    <row r="126" ht="12.75">
      <c r="B126" s="7"/>
    </row>
    <row r="127" ht="12.75">
      <c r="B127" s="7"/>
    </row>
    <row r="128" ht="12.75">
      <c r="B128" s="7"/>
    </row>
    <row r="129" ht="12.75">
      <c r="B129" s="7"/>
    </row>
    <row r="130" ht="12.75">
      <c r="B130" s="7"/>
    </row>
  </sheetData>
  <sheetProtection/>
  <mergeCells count="12">
    <mergeCell ref="A1:M1"/>
    <mergeCell ref="A2:A4"/>
    <mergeCell ref="B2:B4"/>
    <mergeCell ref="C2:C4"/>
    <mergeCell ref="D2:E3"/>
    <mergeCell ref="H3:I3"/>
    <mergeCell ref="J3:K3"/>
    <mergeCell ref="A5:M5"/>
    <mergeCell ref="A19:B19"/>
    <mergeCell ref="F2:K2"/>
    <mergeCell ref="L2:M3"/>
    <mergeCell ref="F3:G3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9FF99"/>
  </sheetPr>
  <dimension ref="A1:O124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3.8515625" style="5" customWidth="1"/>
    <col min="2" max="2" width="27.00390625" style="5" customWidth="1"/>
    <col min="3" max="3" width="7.8515625" style="5" customWidth="1"/>
    <col min="4" max="4" width="6.421875" style="5" customWidth="1"/>
    <col min="5" max="6" width="6.28125" style="5" customWidth="1"/>
    <col min="7" max="7" width="6.421875" style="5" customWidth="1"/>
    <col min="8" max="13" width="5.7109375" style="5" customWidth="1"/>
    <col min="14" max="14" width="8.140625" style="5" customWidth="1"/>
    <col min="15" max="16384" width="9.140625" style="5" customWidth="1"/>
  </cols>
  <sheetData>
    <row r="1" spans="1:15" ht="63" customHeight="1">
      <c r="A1" s="177" t="s">
        <v>362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6"/>
      <c r="O1" s="6"/>
    </row>
    <row r="2" spans="1:15" s="36" customFormat="1" ht="21" customHeight="1">
      <c r="A2" s="170" t="s">
        <v>0</v>
      </c>
      <c r="B2" s="170" t="s">
        <v>117</v>
      </c>
      <c r="C2" s="170" t="s">
        <v>106</v>
      </c>
      <c r="D2" s="170" t="s">
        <v>107</v>
      </c>
      <c r="E2" s="170"/>
      <c r="F2" s="170" t="s">
        <v>1</v>
      </c>
      <c r="G2" s="170"/>
      <c r="H2" s="170"/>
      <c r="I2" s="170"/>
      <c r="J2" s="170"/>
      <c r="K2" s="170"/>
      <c r="L2" s="170" t="s">
        <v>108</v>
      </c>
      <c r="M2" s="170"/>
      <c r="N2" s="35"/>
      <c r="O2" s="35"/>
    </row>
    <row r="3" spans="1:13" s="36" customFormat="1" ht="59.25" customHeight="1">
      <c r="A3" s="170"/>
      <c r="B3" s="170"/>
      <c r="C3" s="170"/>
      <c r="D3" s="170"/>
      <c r="E3" s="170"/>
      <c r="F3" s="170" t="s">
        <v>2</v>
      </c>
      <c r="G3" s="170"/>
      <c r="H3" s="170" t="s">
        <v>3</v>
      </c>
      <c r="I3" s="170"/>
      <c r="J3" s="170" t="s">
        <v>4</v>
      </c>
      <c r="K3" s="170"/>
      <c r="L3" s="170"/>
      <c r="M3" s="170"/>
    </row>
    <row r="4" spans="1:13" s="36" customFormat="1" ht="41.25" customHeight="1">
      <c r="A4" s="170"/>
      <c r="B4" s="170"/>
      <c r="C4" s="170"/>
      <c r="D4" s="14" t="s">
        <v>5</v>
      </c>
      <c r="E4" s="16" t="s">
        <v>6</v>
      </c>
      <c r="F4" s="14" t="s">
        <v>5</v>
      </c>
      <c r="G4" s="16" t="s">
        <v>6</v>
      </c>
      <c r="H4" s="14" t="s">
        <v>5</v>
      </c>
      <c r="I4" s="16" t="s">
        <v>6</v>
      </c>
      <c r="J4" s="14" t="s">
        <v>5</v>
      </c>
      <c r="K4" s="16" t="s">
        <v>6</v>
      </c>
      <c r="L4" s="14" t="s">
        <v>5</v>
      </c>
      <c r="M4" s="16" t="s">
        <v>6</v>
      </c>
    </row>
    <row r="5" spans="1:13" s="36" customFormat="1" ht="23.25" customHeight="1">
      <c r="A5" s="194" t="s">
        <v>119</v>
      </c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</row>
    <row r="6" spans="1:13" s="36" customFormat="1" ht="36">
      <c r="A6" s="20">
        <v>1</v>
      </c>
      <c r="B6" s="27" t="s">
        <v>118</v>
      </c>
      <c r="C6" s="20">
        <v>20</v>
      </c>
      <c r="D6" s="20">
        <v>14</v>
      </c>
      <c r="E6" s="147">
        <v>70</v>
      </c>
      <c r="F6" s="20">
        <v>6</v>
      </c>
      <c r="G6" s="147">
        <v>30</v>
      </c>
      <c r="H6" s="20">
        <v>8</v>
      </c>
      <c r="I6" s="47">
        <v>40</v>
      </c>
      <c r="J6" s="20">
        <v>0</v>
      </c>
      <c r="K6" s="47">
        <v>0</v>
      </c>
      <c r="L6" s="20">
        <v>6</v>
      </c>
      <c r="M6" s="47">
        <v>30</v>
      </c>
    </row>
    <row r="7" spans="1:13" s="36" customFormat="1" ht="48">
      <c r="A7" s="20">
        <v>2</v>
      </c>
      <c r="B7" s="27" t="s">
        <v>336</v>
      </c>
      <c r="C7" s="20">
        <v>54</v>
      </c>
      <c r="D7" s="20">
        <v>35</v>
      </c>
      <c r="E7" s="147">
        <v>64.81481481481481</v>
      </c>
      <c r="F7" s="20">
        <v>19</v>
      </c>
      <c r="G7" s="147">
        <v>35.18518518518518</v>
      </c>
      <c r="H7" s="20">
        <v>16</v>
      </c>
      <c r="I7" s="47">
        <v>29.629629629629626</v>
      </c>
      <c r="J7" s="20">
        <v>0</v>
      </c>
      <c r="K7" s="47">
        <v>0</v>
      </c>
      <c r="L7" s="20">
        <v>15</v>
      </c>
      <c r="M7" s="47">
        <v>27.77777777777778</v>
      </c>
    </row>
    <row r="8" spans="1:13" s="36" customFormat="1" ht="48">
      <c r="A8" s="20">
        <v>3</v>
      </c>
      <c r="B8" s="27" t="s">
        <v>257</v>
      </c>
      <c r="C8" s="20">
        <v>30</v>
      </c>
      <c r="D8" s="20">
        <v>19</v>
      </c>
      <c r="E8" s="147">
        <v>63.33333333333333</v>
      </c>
      <c r="F8" s="20">
        <v>6</v>
      </c>
      <c r="G8" s="147">
        <v>20</v>
      </c>
      <c r="H8" s="20">
        <v>11</v>
      </c>
      <c r="I8" s="47">
        <v>36.666666666666664</v>
      </c>
      <c r="J8" s="20">
        <v>2</v>
      </c>
      <c r="K8" s="47">
        <v>6.666666666666667</v>
      </c>
      <c r="L8" s="20">
        <v>11</v>
      </c>
      <c r="M8" s="47">
        <v>36.666666666666664</v>
      </c>
    </row>
    <row r="9" spans="1:13" s="36" customFormat="1" ht="36">
      <c r="A9" s="20">
        <v>4</v>
      </c>
      <c r="B9" s="27" t="s">
        <v>337</v>
      </c>
      <c r="C9" s="20">
        <v>53</v>
      </c>
      <c r="D9" s="20">
        <v>32</v>
      </c>
      <c r="E9" s="147">
        <v>60.37735849056604</v>
      </c>
      <c r="F9" s="20">
        <v>0</v>
      </c>
      <c r="G9" s="147">
        <v>0</v>
      </c>
      <c r="H9" s="20">
        <v>10</v>
      </c>
      <c r="I9" s="47">
        <v>18.867924528301888</v>
      </c>
      <c r="J9" s="20">
        <v>22</v>
      </c>
      <c r="K9" s="47">
        <v>41.509433962264154</v>
      </c>
      <c r="L9" s="20">
        <v>21</v>
      </c>
      <c r="M9" s="47">
        <v>39.62264150943396</v>
      </c>
    </row>
    <row r="10" spans="1:13" s="36" customFormat="1" ht="36">
      <c r="A10" s="20">
        <v>5</v>
      </c>
      <c r="B10" s="27" t="s">
        <v>236</v>
      </c>
      <c r="C10" s="20">
        <v>46</v>
      </c>
      <c r="D10" s="20">
        <v>27</v>
      </c>
      <c r="E10" s="147">
        <v>58.69565217391305</v>
      </c>
      <c r="F10" s="20">
        <v>13</v>
      </c>
      <c r="G10" s="147">
        <v>28.26086956521739</v>
      </c>
      <c r="H10" s="20">
        <v>13</v>
      </c>
      <c r="I10" s="47">
        <v>28.26086956521739</v>
      </c>
      <c r="J10" s="20">
        <v>1</v>
      </c>
      <c r="K10" s="47">
        <v>2.1739130434782608</v>
      </c>
      <c r="L10" s="20">
        <v>19</v>
      </c>
      <c r="M10" s="47">
        <v>41.30434782608695</v>
      </c>
    </row>
    <row r="11" spans="1:13" s="36" customFormat="1" ht="36">
      <c r="A11" s="20">
        <v>6</v>
      </c>
      <c r="B11" s="27" t="s">
        <v>361</v>
      </c>
      <c r="C11" s="20">
        <v>44</v>
      </c>
      <c r="D11" s="20">
        <v>14</v>
      </c>
      <c r="E11" s="147">
        <v>31.818181818181817</v>
      </c>
      <c r="F11" s="20">
        <v>7</v>
      </c>
      <c r="G11" s="147">
        <v>15.909090909090908</v>
      </c>
      <c r="H11" s="20">
        <v>1</v>
      </c>
      <c r="I11" s="47">
        <v>2.272727272727273</v>
      </c>
      <c r="J11" s="20">
        <v>6</v>
      </c>
      <c r="K11" s="47">
        <v>13.636363636363635</v>
      </c>
      <c r="L11" s="20">
        <v>30</v>
      </c>
      <c r="M11" s="47">
        <v>68.18181818181817</v>
      </c>
    </row>
    <row r="12" spans="1:13" s="36" customFormat="1" ht="63" customHeight="1">
      <c r="A12" s="20">
        <v>7</v>
      </c>
      <c r="B12" s="27" t="s">
        <v>255</v>
      </c>
      <c r="C12" s="20">
        <v>18</v>
      </c>
      <c r="D12" s="20">
        <v>0</v>
      </c>
      <c r="E12" s="147">
        <v>0</v>
      </c>
      <c r="F12" s="20">
        <v>0</v>
      </c>
      <c r="G12" s="147">
        <v>0</v>
      </c>
      <c r="H12" s="20">
        <v>0</v>
      </c>
      <c r="I12" s="47">
        <v>0</v>
      </c>
      <c r="J12" s="20">
        <v>0</v>
      </c>
      <c r="K12" s="47">
        <v>0</v>
      </c>
      <c r="L12" s="20">
        <v>18</v>
      </c>
      <c r="M12" s="47">
        <v>100</v>
      </c>
    </row>
    <row r="13" spans="1:13" s="37" customFormat="1" ht="18.75" customHeight="1">
      <c r="A13" s="195" t="s">
        <v>143</v>
      </c>
      <c r="B13" s="196"/>
      <c r="C13" s="58">
        <f>SUM(C6:C12)</f>
        <v>265</v>
      </c>
      <c r="D13" s="58">
        <f>SUM(D6:D12)</f>
        <v>141</v>
      </c>
      <c r="E13" s="50">
        <f>D13/C13*100</f>
        <v>53.20754716981132</v>
      </c>
      <c r="F13" s="58">
        <f>SUM(F6:F12)</f>
        <v>51</v>
      </c>
      <c r="G13" s="50">
        <f>F13/C13*100</f>
        <v>19.245283018867926</v>
      </c>
      <c r="H13" s="58">
        <f>SUM(H6:H12)</f>
        <v>59</v>
      </c>
      <c r="I13" s="50">
        <f>H13/C13*100</f>
        <v>22.264150943396228</v>
      </c>
      <c r="J13" s="58">
        <f>SUM(J6:J12)</f>
        <v>31</v>
      </c>
      <c r="K13" s="50">
        <f>J13/C13*100</f>
        <v>11.69811320754717</v>
      </c>
      <c r="L13" s="58">
        <f>SUM(L6:L12)</f>
        <v>120</v>
      </c>
      <c r="M13" s="50">
        <f>L13/C13*100</f>
        <v>45.28301886792453</v>
      </c>
    </row>
    <row r="14" ht="12.75">
      <c r="B14" s="7"/>
    </row>
    <row r="16" ht="12.75">
      <c r="B16" s="7"/>
    </row>
    <row r="17" ht="12.75">
      <c r="B17" s="7"/>
    </row>
    <row r="18" ht="12.75">
      <c r="B18" s="7"/>
    </row>
    <row r="19" ht="12.75">
      <c r="B19" s="7"/>
    </row>
    <row r="20" ht="12.75">
      <c r="B20" s="7"/>
    </row>
    <row r="21" ht="12.75">
      <c r="B21" s="7"/>
    </row>
    <row r="22" ht="12.75">
      <c r="B22" s="7"/>
    </row>
    <row r="23" ht="12.75">
      <c r="B23" s="7"/>
    </row>
    <row r="24" ht="12.75">
      <c r="B24" s="7"/>
    </row>
    <row r="25" ht="12.75">
      <c r="B25" s="7"/>
    </row>
    <row r="26" ht="12.75">
      <c r="B26" s="7"/>
    </row>
    <row r="27" ht="12.75">
      <c r="B27" s="7"/>
    </row>
    <row r="28" ht="12.75">
      <c r="B28" s="7"/>
    </row>
    <row r="29" ht="12.75">
      <c r="B29" s="7"/>
    </row>
    <row r="30" ht="12.75">
      <c r="B30" s="7"/>
    </row>
    <row r="31" ht="12.75">
      <c r="B31" s="7"/>
    </row>
    <row r="32" ht="12.75">
      <c r="B32" s="7"/>
    </row>
    <row r="33" ht="12.75">
      <c r="B33" s="7"/>
    </row>
    <row r="34" ht="12.75">
      <c r="B34" s="7"/>
    </row>
    <row r="35" ht="12.75">
      <c r="B35" s="7"/>
    </row>
    <row r="36" ht="12.75">
      <c r="B36" s="7"/>
    </row>
    <row r="37" ht="12.75">
      <c r="B37" s="7"/>
    </row>
    <row r="38" ht="12.75">
      <c r="B38" s="7"/>
    </row>
    <row r="39" ht="12.75">
      <c r="B39" s="7"/>
    </row>
    <row r="40" ht="12.75">
      <c r="B40" s="7"/>
    </row>
    <row r="41" ht="12.75">
      <c r="B41" s="7"/>
    </row>
    <row r="42" ht="12.75">
      <c r="B42" s="7"/>
    </row>
    <row r="43" ht="12.75">
      <c r="B43" s="7"/>
    </row>
    <row r="44" ht="12.75">
      <c r="B44" s="7"/>
    </row>
    <row r="45" ht="12.75">
      <c r="B45" s="7"/>
    </row>
    <row r="46" ht="12.75">
      <c r="B46" s="7"/>
    </row>
    <row r="47" ht="12.75">
      <c r="B47" s="7"/>
    </row>
    <row r="48" ht="12.75">
      <c r="B48" s="7"/>
    </row>
    <row r="49" ht="12.75">
      <c r="B49" s="7"/>
    </row>
    <row r="50" ht="12.75">
      <c r="B50" s="7"/>
    </row>
    <row r="51" ht="12.75">
      <c r="B51" s="7"/>
    </row>
    <row r="52" ht="12.75">
      <c r="B52" s="7"/>
    </row>
    <row r="53" ht="12.75">
      <c r="B53" s="7"/>
    </row>
    <row r="54" ht="12.75">
      <c r="B54" s="7"/>
    </row>
    <row r="55" ht="12.75">
      <c r="B55" s="7"/>
    </row>
    <row r="56" ht="12.75">
      <c r="B56" s="7"/>
    </row>
    <row r="57" ht="12.75">
      <c r="B57" s="7"/>
    </row>
    <row r="58" ht="12.75">
      <c r="B58" s="7"/>
    </row>
    <row r="59" ht="12.75">
      <c r="B59" s="7"/>
    </row>
    <row r="60" ht="12.75">
      <c r="B60" s="7"/>
    </row>
    <row r="61" ht="12.75">
      <c r="B61" s="7"/>
    </row>
    <row r="62" ht="12.75">
      <c r="B62" s="7"/>
    </row>
    <row r="63" ht="12.75">
      <c r="B63" s="7"/>
    </row>
    <row r="64" ht="12.75">
      <c r="B64" s="7"/>
    </row>
    <row r="65" ht="12.75">
      <c r="B65" s="7"/>
    </row>
    <row r="66" ht="12.75">
      <c r="B66" s="7"/>
    </row>
    <row r="67" ht="12.75">
      <c r="B67" s="7"/>
    </row>
    <row r="68" ht="12.75">
      <c r="B68" s="7"/>
    </row>
    <row r="69" ht="12.75">
      <c r="B69" s="7"/>
    </row>
    <row r="70" ht="12.75">
      <c r="B70" s="7"/>
    </row>
    <row r="71" ht="12.75">
      <c r="B71" s="7"/>
    </row>
    <row r="72" ht="12.75">
      <c r="B72" s="7"/>
    </row>
    <row r="73" ht="12.75">
      <c r="B73" s="7"/>
    </row>
    <row r="74" ht="12.75">
      <c r="B74" s="7"/>
    </row>
    <row r="75" ht="12.75">
      <c r="B75" s="7"/>
    </row>
    <row r="76" ht="12.75">
      <c r="B76" s="7"/>
    </row>
    <row r="77" ht="12.75">
      <c r="B77" s="7"/>
    </row>
    <row r="78" ht="12.75">
      <c r="B78" s="7"/>
    </row>
    <row r="79" ht="12.75">
      <c r="B79" s="7"/>
    </row>
    <row r="80" ht="12.75">
      <c r="B80" s="7"/>
    </row>
    <row r="81" ht="12.75">
      <c r="B81" s="7"/>
    </row>
    <row r="82" ht="12.75">
      <c r="B82" s="7"/>
    </row>
    <row r="83" ht="12.75">
      <c r="B83" s="7"/>
    </row>
    <row r="84" ht="12.75">
      <c r="B84" s="7"/>
    </row>
    <row r="85" ht="12.75">
      <c r="B85" s="7"/>
    </row>
    <row r="86" ht="12.75">
      <c r="B86" s="7"/>
    </row>
    <row r="87" ht="12.75">
      <c r="B87" s="7"/>
    </row>
    <row r="88" ht="12.75">
      <c r="B88" s="7"/>
    </row>
    <row r="89" ht="12.75">
      <c r="B89" s="7"/>
    </row>
    <row r="90" ht="12.75">
      <c r="B90" s="7"/>
    </row>
    <row r="91" ht="12.75">
      <c r="B91" s="7"/>
    </row>
    <row r="92" ht="12.75">
      <c r="B92" s="7"/>
    </row>
    <row r="93" ht="12.75">
      <c r="B93" s="7"/>
    </row>
    <row r="94" ht="12.75">
      <c r="B94" s="7"/>
    </row>
    <row r="95" ht="12.75">
      <c r="B95" s="7"/>
    </row>
    <row r="96" ht="12.75">
      <c r="B96" s="7"/>
    </row>
    <row r="97" ht="12.75">
      <c r="B97" s="7"/>
    </row>
    <row r="98" ht="12.75">
      <c r="B98" s="7"/>
    </row>
    <row r="99" ht="12.75">
      <c r="B99" s="7"/>
    </row>
    <row r="100" ht="12.75">
      <c r="B100" s="7"/>
    </row>
    <row r="101" ht="12.75">
      <c r="B101" s="7"/>
    </row>
    <row r="102" ht="12.75">
      <c r="B102" s="7"/>
    </row>
    <row r="103" ht="12.75">
      <c r="B103" s="7"/>
    </row>
    <row r="104" ht="12.75">
      <c r="B104" s="7"/>
    </row>
    <row r="105" ht="12.75">
      <c r="B105" s="7"/>
    </row>
    <row r="106" ht="12.75">
      <c r="B106" s="7"/>
    </row>
    <row r="107" ht="12.75">
      <c r="B107" s="7"/>
    </row>
    <row r="108" ht="12.75">
      <c r="B108" s="7"/>
    </row>
    <row r="109" ht="12.75">
      <c r="B109" s="7"/>
    </row>
    <row r="110" ht="12.75">
      <c r="B110" s="7"/>
    </row>
    <row r="111" ht="12.75">
      <c r="B111" s="7"/>
    </row>
    <row r="112" ht="12.75">
      <c r="B112" s="7"/>
    </row>
    <row r="113" ht="12.75">
      <c r="B113" s="7"/>
    </row>
    <row r="114" ht="12.75">
      <c r="B114" s="7"/>
    </row>
    <row r="115" ht="12.75">
      <c r="B115" s="7"/>
    </row>
    <row r="116" ht="12.75">
      <c r="B116" s="7"/>
    </row>
    <row r="117" ht="12.75">
      <c r="B117" s="7"/>
    </row>
    <row r="118" ht="12.75">
      <c r="B118" s="7"/>
    </row>
    <row r="119" ht="12.75">
      <c r="B119" s="7"/>
    </row>
    <row r="120" ht="12.75">
      <c r="B120" s="7"/>
    </row>
    <row r="121" ht="12.75">
      <c r="B121" s="7"/>
    </row>
    <row r="122" ht="12.75">
      <c r="B122" s="7"/>
    </row>
    <row r="123" ht="12.75">
      <c r="B123" s="7"/>
    </row>
    <row r="124" ht="12.75">
      <c r="B124" s="7"/>
    </row>
  </sheetData>
  <sheetProtection/>
  <mergeCells count="12">
    <mergeCell ref="F3:G3"/>
    <mergeCell ref="H3:I3"/>
    <mergeCell ref="J3:K3"/>
    <mergeCell ref="A5:M5"/>
    <mergeCell ref="A13:B13"/>
    <mergeCell ref="A1:M1"/>
    <mergeCell ref="A2:A4"/>
    <mergeCell ref="B2:B4"/>
    <mergeCell ref="C2:C4"/>
    <mergeCell ref="D2:E3"/>
    <mergeCell ref="F2:K2"/>
    <mergeCell ref="L2:M3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27"/>
  <sheetViews>
    <sheetView tabSelected="1" zoomScale="91" zoomScaleNormal="91" zoomScalePageLayoutView="0" workbookViewId="0" topLeftCell="A1">
      <selection activeCell="L27" sqref="L27"/>
    </sheetView>
  </sheetViews>
  <sheetFormatPr defaultColWidth="9.140625" defaultRowHeight="12.75"/>
  <cols>
    <col min="1" max="1" width="3.8515625" style="5" customWidth="1"/>
    <col min="2" max="2" width="26.28125" style="5" customWidth="1"/>
    <col min="3" max="3" width="14.7109375" style="5" customWidth="1"/>
    <col min="4" max="4" width="8.140625" style="5" customWidth="1"/>
    <col min="5" max="5" width="10.00390625" style="5" customWidth="1"/>
    <col min="6" max="6" width="10.28125" style="5" customWidth="1"/>
    <col min="7" max="7" width="7.8515625" style="5" customWidth="1"/>
    <col min="8" max="8" width="9.7109375" style="5" customWidth="1"/>
    <col min="9" max="10" width="9.8515625" style="5" customWidth="1"/>
    <col min="11" max="11" width="7.8515625" style="5" customWidth="1"/>
    <col min="12" max="12" width="7.00390625" style="5" customWidth="1"/>
    <col min="13" max="13" width="10.421875" style="5" customWidth="1"/>
    <col min="14" max="16384" width="9.140625" style="5" customWidth="1"/>
  </cols>
  <sheetData>
    <row r="1" spans="8:12" s="4" customFormat="1" ht="28.5" customHeight="1">
      <c r="H1" s="209"/>
      <c r="I1" s="209"/>
      <c r="J1" s="209"/>
      <c r="K1" s="209"/>
      <c r="L1" s="77"/>
    </row>
    <row r="2" spans="1:13" ht="51" customHeight="1">
      <c r="A2" s="210" t="s">
        <v>363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</row>
    <row r="3" spans="1:13" s="38" customFormat="1" ht="24" customHeight="1">
      <c r="A3" s="197" t="s">
        <v>0</v>
      </c>
      <c r="B3" s="211" t="s">
        <v>313</v>
      </c>
      <c r="C3" s="197" t="s">
        <v>144</v>
      </c>
      <c r="D3" s="197" t="s">
        <v>138</v>
      </c>
      <c r="E3" s="197"/>
      <c r="F3" s="197" t="s">
        <v>1</v>
      </c>
      <c r="G3" s="197"/>
      <c r="H3" s="197"/>
      <c r="I3" s="197"/>
      <c r="J3" s="197"/>
      <c r="K3" s="198"/>
      <c r="L3" s="212" t="s">
        <v>123</v>
      </c>
      <c r="M3" s="212"/>
    </row>
    <row r="4" spans="1:13" s="38" customFormat="1" ht="39" customHeight="1">
      <c r="A4" s="197"/>
      <c r="B4" s="211"/>
      <c r="C4" s="197"/>
      <c r="D4" s="197"/>
      <c r="E4" s="197"/>
      <c r="F4" s="197" t="s">
        <v>2</v>
      </c>
      <c r="G4" s="197"/>
      <c r="H4" s="197" t="s">
        <v>3</v>
      </c>
      <c r="I4" s="197"/>
      <c r="J4" s="197" t="s">
        <v>4</v>
      </c>
      <c r="K4" s="198"/>
      <c r="L4" s="212"/>
      <c r="M4" s="212"/>
    </row>
    <row r="5" spans="1:13" s="38" customFormat="1" ht="32.25" customHeight="1">
      <c r="A5" s="197"/>
      <c r="B5" s="211"/>
      <c r="C5" s="197"/>
      <c r="D5" s="78" t="s">
        <v>5</v>
      </c>
      <c r="E5" s="78" t="s">
        <v>55</v>
      </c>
      <c r="F5" s="78" t="s">
        <v>5</v>
      </c>
      <c r="G5" s="78" t="s">
        <v>55</v>
      </c>
      <c r="H5" s="78" t="s">
        <v>5</v>
      </c>
      <c r="I5" s="78" t="s">
        <v>55</v>
      </c>
      <c r="J5" s="78" t="s">
        <v>5</v>
      </c>
      <c r="K5" s="79" t="s">
        <v>55</v>
      </c>
      <c r="L5" s="78" t="s">
        <v>5</v>
      </c>
      <c r="M5" s="78" t="s">
        <v>55</v>
      </c>
    </row>
    <row r="6" spans="1:13" s="38" customFormat="1" ht="4.5" customHeight="1" hidden="1">
      <c r="A6" s="119"/>
      <c r="B6" s="66"/>
      <c r="C6" s="67"/>
      <c r="D6" s="67"/>
      <c r="E6" s="68"/>
      <c r="F6" s="67"/>
      <c r="G6" s="68"/>
      <c r="H6" s="67"/>
      <c r="I6" s="68"/>
      <c r="J6" s="67"/>
      <c r="K6" s="69"/>
      <c r="L6" s="120"/>
      <c r="M6" s="120"/>
    </row>
    <row r="7" spans="1:13" s="38" customFormat="1" ht="15.75">
      <c r="A7" s="121" t="s">
        <v>100</v>
      </c>
      <c r="B7" s="199" t="s">
        <v>124</v>
      </c>
      <c r="C7" s="200"/>
      <c r="D7" s="200"/>
      <c r="E7" s="200"/>
      <c r="F7" s="200"/>
      <c r="G7" s="200"/>
      <c r="H7" s="200"/>
      <c r="I7" s="200"/>
      <c r="J7" s="200"/>
      <c r="K7" s="200"/>
      <c r="L7" s="200"/>
      <c r="M7" s="200"/>
    </row>
    <row r="8" spans="1:13" s="9" customFormat="1" ht="22.5" customHeight="1">
      <c r="A8" s="123" t="s">
        <v>126</v>
      </c>
      <c r="B8" s="132" t="s">
        <v>309</v>
      </c>
      <c r="C8" s="70">
        <v>2964</v>
      </c>
      <c r="D8" s="70">
        <v>2413</v>
      </c>
      <c r="E8" s="71">
        <f aca="true" t="shared" si="0" ref="E8:E13">D8/C8*100</f>
        <v>81.41025641025641</v>
      </c>
      <c r="F8" s="70">
        <v>1150</v>
      </c>
      <c r="G8" s="71">
        <f aca="true" t="shared" si="1" ref="G8:G13">F8/C8*100</f>
        <v>38.798920377867745</v>
      </c>
      <c r="H8" s="70">
        <v>822</v>
      </c>
      <c r="I8" s="71">
        <f aca="true" t="shared" si="2" ref="I8:I13">H8/C8*100</f>
        <v>27.732793522267208</v>
      </c>
      <c r="J8" s="70">
        <v>441</v>
      </c>
      <c r="K8" s="71">
        <f aca="true" t="shared" si="3" ref="K8:K13">J8/C8*100</f>
        <v>14.878542510121456</v>
      </c>
      <c r="L8" s="124">
        <v>536</v>
      </c>
      <c r="M8" s="125">
        <f aca="true" t="shared" si="4" ref="M8:M13">L8/C8*100</f>
        <v>18.083670715249664</v>
      </c>
    </row>
    <row r="9" spans="1:13" s="39" customFormat="1" ht="22.5" customHeight="1">
      <c r="A9" s="123" t="s">
        <v>127</v>
      </c>
      <c r="B9" s="132" t="s">
        <v>294</v>
      </c>
      <c r="C9" s="70">
        <v>225</v>
      </c>
      <c r="D9" s="70">
        <v>187</v>
      </c>
      <c r="E9" s="71">
        <f t="shared" si="0"/>
        <v>83.11111111111111</v>
      </c>
      <c r="F9" s="70">
        <v>26</v>
      </c>
      <c r="G9" s="71">
        <f t="shared" si="1"/>
        <v>11.555555555555555</v>
      </c>
      <c r="H9" s="70">
        <v>112</v>
      </c>
      <c r="I9" s="71">
        <f t="shared" si="2"/>
        <v>49.77777777777778</v>
      </c>
      <c r="J9" s="70">
        <v>49</v>
      </c>
      <c r="K9" s="71">
        <f t="shared" si="3"/>
        <v>21.777777777777775</v>
      </c>
      <c r="L9" s="122">
        <v>38</v>
      </c>
      <c r="M9" s="71">
        <f t="shared" si="4"/>
        <v>16.88888888888889</v>
      </c>
    </row>
    <row r="10" spans="1:13" s="39" customFormat="1" ht="22.5" customHeight="1">
      <c r="A10" s="123" t="s">
        <v>128</v>
      </c>
      <c r="B10" s="132" t="s">
        <v>308</v>
      </c>
      <c r="C10" s="70">
        <v>1562</v>
      </c>
      <c r="D10" s="70">
        <v>1309</v>
      </c>
      <c r="E10" s="71">
        <f t="shared" si="0"/>
        <v>83.80281690140845</v>
      </c>
      <c r="F10" s="126">
        <v>336</v>
      </c>
      <c r="G10" s="71">
        <f t="shared" si="1"/>
        <v>21.51088348271447</v>
      </c>
      <c r="H10" s="126">
        <v>840</v>
      </c>
      <c r="I10" s="71">
        <f t="shared" si="2"/>
        <v>53.77720870678617</v>
      </c>
      <c r="J10" s="126">
        <v>133</v>
      </c>
      <c r="K10" s="71">
        <f t="shared" si="3"/>
        <v>8.51472471190781</v>
      </c>
      <c r="L10" s="126">
        <v>249</v>
      </c>
      <c r="M10" s="71">
        <f t="shared" si="4"/>
        <v>15.94110115236876</v>
      </c>
    </row>
    <row r="11" spans="1:13" s="39" customFormat="1" ht="22.5" customHeight="1">
      <c r="A11" s="123" t="s">
        <v>129</v>
      </c>
      <c r="B11" s="132" t="s">
        <v>310</v>
      </c>
      <c r="C11" s="70">
        <v>346</v>
      </c>
      <c r="D11" s="70">
        <v>239</v>
      </c>
      <c r="E11" s="71">
        <f t="shared" si="0"/>
        <v>69.07514450867052</v>
      </c>
      <c r="F11" s="126">
        <v>94</v>
      </c>
      <c r="G11" s="71">
        <f t="shared" si="1"/>
        <v>27.167630057803464</v>
      </c>
      <c r="H11" s="126">
        <v>117</v>
      </c>
      <c r="I11" s="71">
        <f t="shared" si="2"/>
        <v>33.81502890173411</v>
      </c>
      <c r="J11" s="126">
        <v>28</v>
      </c>
      <c r="K11" s="71">
        <f t="shared" si="3"/>
        <v>8.092485549132949</v>
      </c>
      <c r="L11" s="126">
        <v>107</v>
      </c>
      <c r="M11" s="71">
        <f t="shared" si="4"/>
        <v>30.924855491329478</v>
      </c>
    </row>
    <row r="12" spans="1:13" s="39" customFormat="1" ht="22.5" customHeight="1">
      <c r="A12" s="123" t="s">
        <v>130</v>
      </c>
      <c r="B12" s="132" t="s">
        <v>311</v>
      </c>
      <c r="C12" s="70">
        <v>133</v>
      </c>
      <c r="D12" s="70">
        <v>114</v>
      </c>
      <c r="E12" s="71">
        <f t="shared" si="0"/>
        <v>85.71428571428571</v>
      </c>
      <c r="F12" s="70">
        <v>52</v>
      </c>
      <c r="G12" s="71">
        <f t="shared" si="1"/>
        <v>39.097744360902254</v>
      </c>
      <c r="H12" s="70">
        <v>57</v>
      </c>
      <c r="I12" s="71">
        <f t="shared" si="2"/>
        <v>42.857142857142854</v>
      </c>
      <c r="J12" s="70">
        <v>5</v>
      </c>
      <c r="K12" s="71">
        <f t="shared" si="3"/>
        <v>3.7593984962406015</v>
      </c>
      <c r="L12" s="122">
        <v>19</v>
      </c>
      <c r="M12" s="71">
        <f t="shared" si="4"/>
        <v>14.285714285714285</v>
      </c>
    </row>
    <row r="13" spans="1:13" s="39" customFormat="1" ht="22.5" customHeight="1">
      <c r="A13" s="123" t="s">
        <v>249</v>
      </c>
      <c r="B13" s="132" t="s">
        <v>312</v>
      </c>
      <c r="C13" s="70">
        <v>265</v>
      </c>
      <c r="D13" s="70">
        <v>141</v>
      </c>
      <c r="E13" s="71">
        <f t="shared" si="0"/>
        <v>53.20754716981132</v>
      </c>
      <c r="F13" s="70">
        <v>51</v>
      </c>
      <c r="G13" s="71">
        <f t="shared" si="1"/>
        <v>19.245283018867926</v>
      </c>
      <c r="H13" s="70">
        <v>59</v>
      </c>
      <c r="I13" s="71">
        <f t="shared" si="2"/>
        <v>22.264150943396228</v>
      </c>
      <c r="J13" s="70">
        <v>31</v>
      </c>
      <c r="K13" s="71">
        <f t="shared" si="3"/>
        <v>11.69811320754717</v>
      </c>
      <c r="L13" s="122">
        <v>120</v>
      </c>
      <c r="M13" s="71">
        <f t="shared" si="4"/>
        <v>45.28301886792453</v>
      </c>
    </row>
    <row r="14" spans="1:13" s="9" customFormat="1" ht="15.75">
      <c r="A14" s="201" t="s">
        <v>136</v>
      </c>
      <c r="B14" s="202"/>
      <c r="C14" s="128">
        <f>SUM(C8:C13)</f>
        <v>5495</v>
      </c>
      <c r="D14" s="128">
        <f>SUM(D8:D13)</f>
        <v>4403</v>
      </c>
      <c r="E14" s="73">
        <f>D14/C14*100</f>
        <v>80.12738853503186</v>
      </c>
      <c r="F14" s="128">
        <f>SUM(F8:F13)</f>
        <v>1709</v>
      </c>
      <c r="G14" s="73">
        <f>F14/C14*100</f>
        <v>31.10100090991811</v>
      </c>
      <c r="H14" s="128">
        <f>SUM(H8:H13)</f>
        <v>2007</v>
      </c>
      <c r="I14" s="73">
        <f>H14/C14*100</f>
        <v>36.524112829845315</v>
      </c>
      <c r="J14" s="128">
        <f>SUM(J8:J13)</f>
        <v>687</v>
      </c>
      <c r="K14" s="73">
        <f>J14/C14*100</f>
        <v>12.502274795268425</v>
      </c>
      <c r="L14" s="128">
        <f>SUM(L8:L13)</f>
        <v>1069</v>
      </c>
      <c r="M14" s="73">
        <f>L14/C14*100</f>
        <v>19.454049135577797</v>
      </c>
    </row>
    <row r="15" spans="1:13" ht="15.75">
      <c r="A15" s="123" t="s">
        <v>122</v>
      </c>
      <c r="B15" s="203" t="s">
        <v>125</v>
      </c>
      <c r="C15" s="204"/>
      <c r="D15" s="204"/>
      <c r="E15" s="204"/>
      <c r="F15" s="204"/>
      <c r="G15" s="204"/>
      <c r="H15" s="204"/>
      <c r="I15" s="204"/>
      <c r="J15" s="204"/>
      <c r="K15" s="204"/>
      <c r="L15" s="204"/>
      <c r="M15" s="204"/>
    </row>
    <row r="16" spans="1:13" ht="22.5" customHeight="1">
      <c r="A16" s="123" t="s">
        <v>131</v>
      </c>
      <c r="B16" s="132" t="s">
        <v>310</v>
      </c>
      <c r="C16" s="160">
        <v>21200</v>
      </c>
      <c r="D16" s="70">
        <v>18338</v>
      </c>
      <c r="E16" s="161">
        <f aca="true" t="shared" si="5" ref="E16:E21">D16/C16*100</f>
        <v>86.5</v>
      </c>
      <c r="F16" s="160">
        <v>5827</v>
      </c>
      <c r="G16" s="161">
        <f aca="true" t="shared" si="6" ref="G16:G21">F16/C16*100</f>
        <v>27.485849056603772</v>
      </c>
      <c r="H16" s="160">
        <v>11085</v>
      </c>
      <c r="I16" s="161">
        <f aca="true" t="shared" si="7" ref="I16:I21">H16/C16*100</f>
        <v>52.2877358490566</v>
      </c>
      <c r="J16" s="160">
        <v>1426</v>
      </c>
      <c r="K16" s="71">
        <f aca="true" t="shared" si="8" ref="K16:K21">J16/C16*100</f>
        <v>6.7264150943396235</v>
      </c>
      <c r="L16" s="160">
        <v>2859</v>
      </c>
      <c r="M16" s="161">
        <f aca="true" t="shared" si="9" ref="M16:M21">L16/C16*100</f>
        <v>13.485849056603774</v>
      </c>
    </row>
    <row r="17" spans="1:13" ht="22.5" customHeight="1">
      <c r="A17" s="123" t="s">
        <v>132</v>
      </c>
      <c r="B17" s="132" t="s">
        <v>311</v>
      </c>
      <c r="C17" s="122">
        <v>14923</v>
      </c>
      <c r="D17" s="70">
        <v>12458</v>
      </c>
      <c r="E17" s="161">
        <f t="shared" si="5"/>
        <v>83.48187361790525</v>
      </c>
      <c r="F17" s="122">
        <v>4219</v>
      </c>
      <c r="G17" s="161">
        <f t="shared" si="6"/>
        <v>28.271795215439255</v>
      </c>
      <c r="H17" s="122">
        <v>6964</v>
      </c>
      <c r="I17" s="161">
        <f t="shared" si="7"/>
        <v>46.66621992896871</v>
      </c>
      <c r="J17" s="122">
        <v>1275</v>
      </c>
      <c r="K17" s="71">
        <f t="shared" si="8"/>
        <v>8.543858473497286</v>
      </c>
      <c r="L17" s="122">
        <v>2462</v>
      </c>
      <c r="M17" s="161">
        <f t="shared" si="9"/>
        <v>16.498023185686524</v>
      </c>
    </row>
    <row r="18" spans="1:13" ht="22.5" customHeight="1">
      <c r="A18" s="123" t="s">
        <v>133</v>
      </c>
      <c r="B18" s="132" t="s">
        <v>312</v>
      </c>
      <c r="C18" s="122">
        <v>2170</v>
      </c>
      <c r="D18" s="70">
        <v>1737</v>
      </c>
      <c r="E18" s="161">
        <f t="shared" si="5"/>
        <v>80.04608294930875</v>
      </c>
      <c r="F18" s="122">
        <v>713</v>
      </c>
      <c r="G18" s="161">
        <f t="shared" si="6"/>
        <v>32.857142857142854</v>
      </c>
      <c r="H18" s="122">
        <v>837</v>
      </c>
      <c r="I18" s="161">
        <f t="shared" si="7"/>
        <v>38.57142857142858</v>
      </c>
      <c r="J18" s="122">
        <v>187</v>
      </c>
      <c r="K18" s="71">
        <f t="shared" si="8"/>
        <v>8.617511520737327</v>
      </c>
      <c r="L18" s="122">
        <v>433</v>
      </c>
      <c r="M18" s="161">
        <f t="shared" si="9"/>
        <v>19.953917050691246</v>
      </c>
    </row>
    <row r="19" spans="1:13" ht="22.5" customHeight="1">
      <c r="A19" s="123" t="s">
        <v>134</v>
      </c>
      <c r="B19" s="132" t="s">
        <v>308</v>
      </c>
      <c r="C19" s="160">
        <v>33</v>
      </c>
      <c r="D19" s="70">
        <v>28</v>
      </c>
      <c r="E19" s="161">
        <f t="shared" si="5"/>
        <v>84.84848484848484</v>
      </c>
      <c r="F19" s="160">
        <v>4</v>
      </c>
      <c r="G19" s="161">
        <f t="shared" si="6"/>
        <v>12.121212121212121</v>
      </c>
      <c r="H19" s="160">
        <v>22</v>
      </c>
      <c r="I19" s="161">
        <f t="shared" si="7"/>
        <v>66.66666666666666</v>
      </c>
      <c r="J19" s="160">
        <v>2</v>
      </c>
      <c r="K19" s="71">
        <f t="shared" si="8"/>
        <v>6.0606060606060606</v>
      </c>
      <c r="L19" s="160">
        <v>5</v>
      </c>
      <c r="M19" s="161">
        <f t="shared" si="9"/>
        <v>15.151515151515152</v>
      </c>
    </row>
    <row r="20" spans="1:13" ht="15.75">
      <c r="A20" s="205" t="s">
        <v>135</v>
      </c>
      <c r="B20" s="206"/>
      <c r="C20" s="75">
        <f>SUM(C16:C19)</f>
        <v>38326</v>
      </c>
      <c r="D20" s="75">
        <f>SUM(D16:D19)</f>
        <v>32561</v>
      </c>
      <c r="E20" s="76">
        <f t="shared" si="5"/>
        <v>84.95799196368002</v>
      </c>
      <c r="F20" s="75">
        <f>SUM(F16:F19)</f>
        <v>10763</v>
      </c>
      <c r="G20" s="76">
        <f t="shared" si="6"/>
        <v>28.08276365913479</v>
      </c>
      <c r="H20" s="75">
        <f>SUM(H16:H19)</f>
        <v>18908</v>
      </c>
      <c r="I20" s="76">
        <f t="shared" si="7"/>
        <v>49.3346553253666</v>
      </c>
      <c r="J20" s="75">
        <f>SUM(J16:J19)</f>
        <v>2890</v>
      </c>
      <c r="K20" s="76">
        <f t="shared" si="8"/>
        <v>7.540572979178625</v>
      </c>
      <c r="L20" s="75">
        <f>SUM(L16:L19)</f>
        <v>5759</v>
      </c>
      <c r="M20" s="76">
        <f t="shared" si="9"/>
        <v>15.02635286750509</v>
      </c>
    </row>
    <row r="21" spans="1:13" ht="15.75">
      <c r="A21" s="207" t="s">
        <v>137</v>
      </c>
      <c r="B21" s="208"/>
      <c r="C21" s="130">
        <f>C20+C14</f>
        <v>43821</v>
      </c>
      <c r="D21" s="130">
        <f>D20+D14</f>
        <v>36964</v>
      </c>
      <c r="E21" s="131">
        <f t="shared" si="5"/>
        <v>84.35225120376076</v>
      </c>
      <c r="F21" s="130">
        <f>F20+F14</f>
        <v>12472</v>
      </c>
      <c r="G21" s="131">
        <f t="shared" si="6"/>
        <v>28.461240044727415</v>
      </c>
      <c r="H21" s="130">
        <f>H20+H14</f>
        <v>20915</v>
      </c>
      <c r="I21" s="131">
        <f t="shared" si="7"/>
        <v>47.728258141073916</v>
      </c>
      <c r="J21" s="130">
        <f>J20+J14</f>
        <v>3577</v>
      </c>
      <c r="K21" s="131">
        <f t="shared" si="8"/>
        <v>8.162753017959426</v>
      </c>
      <c r="L21" s="130">
        <f>L20+L14</f>
        <v>6828</v>
      </c>
      <c r="M21" s="131">
        <f t="shared" si="9"/>
        <v>15.581570479906896</v>
      </c>
    </row>
    <row r="23" spans="2:5" ht="15.75">
      <c r="B23" s="80" t="s">
        <v>237</v>
      </c>
      <c r="C23" s="80"/>
      <c r="D23" s="81"/>
      <c r="E23" s="81"/>
    </row>
    <row r="27" spans="4:12" ht="12.75">
      <c r="D27" s="117"/>
      <c r="F27" s="117"/>
      <c r="H27" s="117"/>
      <c r="J27" s="117"/>
      <c r="L27" s="117"/>
    </row>
  </sheetData>
  <sheetProtection/>
  <mergeCells count="16">
    <mergeCell ref="A20:B20"/>
    <mergeCell ref="A21:B21"/>
    <mergeCell ref="H1:K1"/>
    <mergeCell ref="A2:M2"/>
    <mergeCell ref="A3:A5"/>
    <mergeCell ref="B3:B5"/>
    <mergeCell ref="C3:C5"/>
    <mergeCell ref="D3:E4"/>
    <mergeCell ref="F3:K3"/>
    <mergeCell ref="L3:M4"/>
    <mergeCell ref="J4:K4"/>
    <mergeCell ref="B7:M7"/>
    <mergeCell ref="A14:B14"/>
    <mergeCell ref="B15:M15"/>
    <mergeCell ref="F4:G4"/>
    <mergeCell ref="H4:I4"/>
  </mergeCells>
  <printOptions/>
  <pageMargins left="0.31496062992125984" right="0.31496062992125984" top="0.31496062992125984" bottom="0.35433070866141736" header="0.31496062992125984" footer="0.31496062992125984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24"/>
  <sheetViews>
    <sheetView zoomScale="91" zoomScaleNormal="91" zoomScalePageLayoutView="0" workbookViewId="0" topLeftCell="A1">
      <selection activeCell="E26" sqref="E26"/>
    </sheetView>
  </sheetViews>
  <sheetFormatPr defaultColWidth="9.140625" defaultRowHeight="12.75"/>
  <cols>
    <col min="1" max="1" width="3.8515625" style="5" customWidth="1"/>
    <col min="2" max="2" width="26.140625" style="5" customWidth="1"/>
    <col min="3" max="3" width="14.7109375" style="5" customWidth="1"/>
    <col min="4" max="4" width="10.00390625" style="5" customWidth="1"/>
    <col min="5" max="5" width="10.57421875" style="5" customWidth="1"/>
    <col min="6" max="6" width="10.28125" style="5" customWidth="1"/>
    <col min="7" max="7" width="7.8515625" style="5" customWidth="1"/>
    <col min="8" max="8" width="9.7109375" style="5" customWidth="1"/>
    <col min="9" max="10" width="9.8515625" style="5" customWidth="1"/>
    <col min="11" max="11" width="7.8515625" style="5" customWidth="1"/>
    <col min="12" max="12" width="7.00390625" style="5" customWidth="1"/>
    <col min="13" max="13" width="10.421875" style="5" customWidth="1"/>
    <col min="14" max="16384" width="9.140625" style="5" customWidth="1"/>
  </cols>
  <sheetData>
    <row r="1" spans="8:12" s="4" customFormat="1" ht="28.5" customHeight="1">
      <c r="H1" s="209"/>
      <c r="I1" s="209"/>
      <c r="J1" s="209"/>
      <c r="K1" s="209"/>
      <c r="L1" s="77"/>
    </row>
    <row r="2" spans="1:13" ht="39" customHeight="1">
      <c r="A2" s="210" t="s">
        <v>363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</row>
    <row r="3" spans="1:13" s="38" customFormat="1" ht="24" customHeight="1">
      <c r="A3" s="197" t="s">
        <v>0</v>
      </c>
      <c r="B3" s="211" t="s">
        <v>121</v>
      </c>
      <c r="C3" s="197" t="s">
        <v>144</v>
      </c>
      <c r="D3" s="197" t="s">
        <v>221</v>
      </c>
      <c r="E3" s="197"/>
      <c r="F3" s="198" t="s">
        <v>1</v>
      </c>
      <c r="G3" s="220"/>
      <c r="H3" s="220"/>
      <c r="I3" s="211"/>
      <c r="J3" s="221" t="s">
        <v>222</v>
      </c>
      <c r="K3" s="222"/>
      <c r="L3" s="212" t="s">
        <v>123</v>
      </c>
      <c r="M3" s="212"/>
    </row>
    <row r="4" spans="1:13" s="38" customFormat="1" ht="39" customHeight="1">
      <c r="A4" s="197"/>
      <c r="B4" s="211"/>
      <c r="C4" s="197"/>
      <c r="D4" s="197"/>
      <c r="E4" s="197"/>
      <c r="F4" s="197" t="s">
        <v>2</v>
      </c>
      <c r="G4" s="197"/>
      <c r="H4" s="197" t="s">
        <v>3</v>
      </c>
      <c r="I4" s="197"/>
      <c r="J4" s="223"/>
      <c r="K4" s="224"/>
      <c r="L4" s="212"/>
      <c r="M4" s="212"/>
    </row>
    <row r="5" spans="1:13" s="38" customFormat="1" ht="32.25" customHeight="1">
      <c r="A5" s="197"/>
      <c r="B5" s="211"/>
      <c r="C5" s="197"/>
      <c r="D5" s="78" t="s">
        <v>5</v>
      </c>
      <c r="E5" s="78" t="s">
        <v>375</v>
      </c>
      <c r="F5" s="78" t="s">
        <v>5</v>
      </c>
      <c r="G5" s="78" t="s">
        <v>55</v>
      </c>
      <c r="H5" s="78" t="s">
        <v>5</v>
      </c>
      <c r="I5" s="78" t="s">
        <v>55</v>
      </c>
      <c r="J5" s="78" t="s">
        <v>5</v>
      </c>
      <c r="K5" s="79" t="s">
        <v>373</v>
      </c>
      <c r="L5" s="78" t="s">
        <v>5</v>
      </c>
      <c r="M5" s="78" t="s">
        <v>375</v>
      </c>
    </row>
    <row r="6" spans="1:13" s="133" customFormat="1" ht="15.75" customHeight="1">
      <c r="A6" s="121" t="s">
        <v>100</v>
      </c>
      <c r="B6" s="225" t="s">
        <v>124</v>
      </c>
      <c r="C6" s="226"/>
      <c r="D6" s="226"/>
      <c r="E6" s="226"/>
      <c r="F6" s="226"/>
      <c r="G6" s="226"/>
      <c r="H6" s="226"/>
      <c r="I6" s="226"/>
      <c r="J6" s="226"/>
      <c r="K6" s="226"/>
      <c r="L6" s="226"/>
      <c r="M6" s="227"/>
    </row>
    <row r="7" spans="1:13" s="134" customFormat="1" ht="21" customHeight="1">
      <c r="A7" s="123" t="s">
        <v>126</v>
      </c>
      <c r="B7" s="132" t="s">
        <v>309</v>
      </c>
      <c r="C7" s="70">
        <v>2964</v>
      </c>
      <c r="D7" s="70">
        <v>2413</v>
      </c>
      <c r="E7" s="71">
        <f aca="true" t="shared" si="0" ref="E7:E13">D7/C7*100</f>
        <v>81.41025641025641</v>
      </c>
      <c r="F7" s="70">
        <v>1150</v>
      </c>
      <c r="G7" s="71">
        <f aca="true" t="shared" si="1" ref="G7:G13">F7/D7*100</f>
        <v>47.65851636966432</v>
      </c>
      <c r="H7" s="70">
        <v>822</v>
      </c>
      <c r="I7" s="71">
        <f aca="true" t="shared" si="2" ref="I7:I13">H7/D7*100</f>
        <v>34.065478657273104</v>
      </c>
      <c r="J7" s="70">
        <v>441</v>
      </c>
      <c r="K7" s="72">
        <f>J7/(C7-L7)*100</f>
        <v>18.16309719934102</v>
      </c>
      <c r="L7" s="124">
        <v>536</v>
      </c>
      <c r="M7" s="125">
        <f aca="true" t="shared" si="3" ref="M7:M13">L7/C7*100</f>
        <v>18.083670715249664</v>
      </c>
    </row>
    <row r="8" spans="1:13" s="135" customFormat="1" ht="21" customHeight="1">
      <c r="A8" s="123" t="s">
        <v>127</v>
      </c>
      <c r="B8" s="132" t="s">
        <v>294</v>
      </c>
      <c r="C8" s="70">
        <v>225</v>
      </c>
      <c r="D8" s="70">
        <v>187</v>
      </c>
      <c r="E8" s="71">
        <f t="shared" si="0"/>
        <v>83.11111111111111</v>
      </c>
      <c r="F8" s="70">
        <v>26</v>
      </c>
      <c r="G8" s="71">
        <f t="shared" si="1"/>
        <v>13.903743315508022</v>
      </c>
      <c r="H8" s="70">
        <v>112</v>
      </c>
      <c r="I8" s="71">
        <f t="shared" si="2"/>
        <v>59.893048128342244</v>
      </c>
      <c r="J8" s="70">
        <v>49</v>
      </c>
      <c r="K8" s="72">
        <f aca="true" t="shared" si="4" ref="K8:K20">J8/(C8-L8)*100</f>
        <v>26.203208556149733</v>
      </c>
      <c r="L8" s="122">
        <v>38</v>
      </c>
      <c r="M8" s="71">
        <f t="shared" si="3"/>
        <v>16.88888888888889</v>
      </c>
    </row>
    <row r="9" spans="1:13" s="135" customFormat="1" ht="21" customHeight="1">
      <c r="A9" s="123" t="s">
        <v>128</v>
      </c>
      <c r="B9" s="132" t="s">
        <v>308</v>
      </c>
      <c r="C9" s="70">
        <v>1562</v>
      </c>
      <c r="D9" s="70">
        <v>1309</v>
      </c>
      <c r="E9" s="71">
        <f t="shared" si="0"/>
        <v>83.80281690140845</v>
      </c>
      <c r="F9" s="126">
        <v>336</v>
      </c>
      <c r="G9" s="71">
        <f t="shared" si="1"/>
        <v>25.668449197860966</v>
      </c>
      <c r="H9" s="126">
        <v>840</v>
      </c>
      <c r="I9" s="71">
        <f t="shared" si="2"/>
        <v>64.1711229946524</v>
      </c>
      <c r="J9" s="126">
        <v>133</v>
      </c>
      <c r="K9" s="72">
        <f t="shared" si="4"/>
        <v>10.12947448591013</v>
      </c>
      <c r="L9" s="126">
        <v>249</v>
      </c>
      <c r="M9" s="71">
        <f t="shared" si="3"/>
        <v>15.94110115236876</v>
      </c>
    </row>
    <row r="10" spans="1:13" s="135" customFormat="1" ht="21" customHeight="1">
      <c r="A10" s="123" t="s">
        <v>129</v>
      </c>
      <c r="B10" s="132" t="s">
        <v>310</v>
      </c>
      <c r="C10" s="70">
        <v>346</v>
      </c>
      <c r="D10" s="70">
        <v>239</v>
      </c>
      <c r="E10" s="71">
        <f t="shared" si="0"/>
        <v>69.07514450867052</v>
      </c>
      <c r="F10" s="126">
        <v>94</v>
      </c>
      <c r="G10" s="71">
        <f t="shared" si="1"/>
        <v>39.33054393305439</v>
      </c>
      <c r="H10" s="126">
        <v>117</v>
      </c>
      <c r="I10" s="71">
        <f t="shared" si="2"/>
        <v>48.95397489539749</v>
      </c>
      <c r="J10" s="126">
        <v>28</v>
      </c>
      <c r="K10" s="72">
        <f t="shared" si="4"/>
        <v>11.715481171548117</v>
      </c>
      <c r="L10" s="126">
        <v>107</v>
      </c>
      <c r="M10" s="71">
        <f t="shared" si="3"/>
        <v>30.924855491329478</v>
      </c>
    </row>
    <row r="11" spans="1:13" s="135" customFormat="1" ht="21" customHeight="1">
      <c r="A11" s="123" t="s">
        <v>130</v>
      </c>
      <c r="B11" s="132" t="s">
        <v>311</v>
      </c>
      <c r="C11" s="70">
        <v>133</v>
      </c>
      <c r="D11" s="70">
        <v>114</v>
      </c>
      <c r="E11" s="71">
        <f t="shared" si="0"/>
        <v>85.71428571428571</v>
      </c>
      <c r="F11" s="70">
        <v>52</v>
      </c>
      <c r="G11" s="71">
        <f t="shared" si="1"/>
        <v>45.614035087719294</v>
      </c>
      <c r="H11" s="70">
        <v>57</v>
      </c>
      <c r="I11" s="71">
        <f t="shared" si="2"/>
        <v>50</v>
      </c>
      <c r="J11" s="70">
        <v>5</v>
      </c>
      <c r="K11" s="72">
        <f t="shared" si="4"/>
        <v>4.385964912280701</v>
      </c>
      <c r="L11" s="122">
        <v>19</v>
      </c>
      <c r="M11" s="71">
        <f t="shared" si="3"/>
        <v>14.285714285714285</v>
      </c>
    </row>
    <row r="12" spans="1:13" s="135" customFormat="1" ht="21" customHeight="1">
      <c r="A12" s="123" t="s">
        <v>249</v>
      </c>
      <c r="B12" s="132" t="s">
        <v>312</v>
      </c>
      <c r="C12" s="70">
        <v>265</v>
      </c>
      <c r="D12" s="70">
        <v>141</v>
      </c>
      <c r="E12" s="71">
        <f t="shared" si="0"/>
        <v>53.20754716981132</v>
      </c>
      <c r="F12" s="70">
        <v>51</v>
      </c>
      <c r="G12" s="71">
        <f t="shared" si="1"/>
        <v>36.17021276595745</v>
      </c>
      <c r="H12" s="70">
        <v>59</v>
      </c>
      <c r="I12" s="71">
        <f t="shared" si="2"/>
        <v>41.843971631205676</v>
      </c>
      <c r="J12" s="70">
        <v>31</v>
      </c>
      <c r="K12" s="72">
        <f t="shared" si="4"/>
        <v>21.379310344827587</v>
      </c>
      <c r="L12" s="122">
        <v>120</v>
      </c>
      <c r="M12" s="71">
        <f t="shared" si="3"/>
        <v>45.28301886792453</v>
      </c>
    </row>
    <row r="13" spans="1:13" s="134" customFormat="1" ht="14.25" customHeight="1">
      <c r="A13" s="201" t="s">
        <v>136</v>
      </c>
      <c r="B13" s="202"/>
      <c r="C13" s="128">
        <f>SUM(C7:C12)</f>
        <v>5495</v>
      </c>
      <c r="D13" s="128">
        <f>F13+H13</f>
        <v>3716</v>
      </c>
      <c r="E13" s="73">
        <f t="shared" si="0"/>
        <v>67.62511373976342</v>
      </c>
      <c r="F13" s="128">
        <f>SUM(F7:F12)</f>
        <v>1709</v>
      </c>
      <c r="G13" s="73">
        <f t="shared" si="1"/>
        <v>45.99031216361679</v>
      </c>
      <c r="H13" s="128">
        <f>SUM(H7:H12)</f>
        <v>2007</v>
      </c>
      <c r="I13" s="73">
        <f t="shared" si="2"/>
        <v>54.0096878363832</v>
      </c>
      <c r="J13" s="128">
        <f>SUM(J7:J12)</f>
        <v>687</v>
      </c>
      <c r="K13" s="74">
        <f t="shared" si="4"/>
        <v>15.521915951197471</v>
      </c>
      <c r="L13" s="128">
        <f>SUM(L7:L12)</f>
        <v>1069</v>
      </c>
      <c r="M13" s="73">
        <f t="shared" si="3"/>
        <v>19.454049135577797</v>
      </c>
    </row>
    <row r="14" spans="1:13" s="136" customFormat="1" ht="15.75">
      <c r="A14" s="123" t="s">
        <v>122</v>
      </c>
      <c r="B14" s="215" t="s">
        <v>125</v>
      </c>
      <c r="C14" s="216"/>
      <c r="D14" s="216"/>
      <c r="E14" s="216"/>
      <c r="F14" s="216"/>
      <c r="G14" s="216"/>
      <c r="H14" s="216"/>
      <c r="I14" s="216"/>
      <c r="J14" s="216"/>
      <c r="K14" s="216"/>
      <c r="L14" s="216"/>
      <c r="M14" s="217"/>
    </row>
    <row r="15" spans="1:13" s="136" customFormat="1" ht="23.25" customHeight="1">
      <c r="A15" s="123" t="s">
        <v>131</v>
      </c>
      <c r="B15" s="132" t="s">
        <v>310</v>
      </c>
      <c r="C15" s="160">
        <v>21200</v>
      </c>
      <c r="D15" s="70">
        <v>18338</v>
      </c>
      <c r="E15" s="129">
        <f aca="true" t="shared" si="5" ref="E15:E20">D15/C15*100</f>
        <v>86.5</v>
      </c>
      <c r="F15" s="160">
        <v>5827</v>
      </c>
      <c r="G15" s="129">
        <f aca="true" t="shared" si="6" ref="G15:G20">F15/D15*100</f>
        <v>31.775548042316505</v>
      </c>
      <c r="H15" s="160">
        <v>11085</v>
      </c>
      <c r="I15" s="129">
        <f aca="true" t="shared" si="7" ref="I15:I20">H15/D15*100</f>
        <v>60.448249536481626</v>
      </c>
      <c r="J15" s="160">
        <v>1426</v>
      </c>
      <c r="K15" s="72">
        <f t="shared" si="4"/>
        <v>7.774930483615942</v>
      </c>
      <c r="L15" s="160">
        <v>2859</v>
      </c>
      <c r="M15" s="129">
        <f aca="true" t="shared" si="8" ref="M15:M20">L15/C15*100</f>
        <v>13.485849056603774</v>
      </c>
    </row>
    <row r="16" spans="1:13" s="136" customFormat="1" ht="23.25" customHeight="1">
      <c r="A16" s="123" t="s">
        <v>132</v>
      </c>
      <c r="B16" s="132" t="s">
        <v>311</v>
      </c>
      <c r="C16" s="122">
        <v>14923</v>
      </c>
      <c r="D16" s="70">
        <v>12458</v>
      </c>
      <c r="E16" s="129">
        <f t="shared" si="5"/>
        <v>83.48187361790525</v>
      </c>
      <c r="F16" s="122">
        <v>4219</v>
      </c>
      <c r="G16" s="129">
        <f t="shared" si="6"/>
        <v>33.865789051212076</v>
      </c>
      <c r="H16" s="122">
        <v>6964</v>
      </c>
      <c r="I16" s="129">
        <f t="shared" si="7"/>
        <v>55.899823406646334</v>
      </c>
      <c r="J16" s="122">
        <v>1275</v>
      </c>
      <c r="K16" s="72">
        <f t="shared" si="4"/>
        <v>10.231923601637108</v>
      </c>
      <c r="L16" s="122">
        <v>2462</v>
      </c>
      <c r="M16" s="129">
        <f t="shared" si="8"/>
        <v>16.498023185686524</v>
      </c>
    </row>
    <row r="17" spans="1:13" s="136" customFormat="1" ht="23.25" customHeight="1">
      <c r="A17" s="123" t="s">
        <v>133</v>
      </c>
      <c r="B17" s="132" t="s">
        <v>312</v>
      </c>
      <c r="C17" s="122">
        <v>2170</v>
      </c>
      <c r="D17" s="70">
        <v>1737</v>
      </c>
      <c r="E17" s="129">
        <f t="shared" si="5"/>
        <v>80.04608294930875</v>
      </c>
      <c r="F17" s="122">
        <v>713</v>
      </c>
      <c r="G17" s="129">
        <f t="shared" si="6"/>
        <v>41.04778353483017</v>
      </c>
      <c r="H17" s="122">
        <v>837</v>
      </c>
      <c r="I17" s="129">
        <f t="shared" si="7"/>
        <v>48.18652849740933</v>
      </c>
      <c r="J17" s="122">
        <v>187</v>
      </c>
      <c r="K17" s="72">
        <f t="shared" si="4"/>
        <v>10.765687967760506</v>
      </c>
      <c r="L17" s="122">
        <v>433</v>
      </c>
      <c r="M17" s="129">
        <f t="shared" si="8"/>
        <v>19.953917050691246</v>
      </c>
    </row>
    <row r="18" spans="1:13" s="136" customFormat="1" ht="23.25" customHeight="1">
      <c r="A18" s="123" t="s">
        <v>134</v>
      </c>
      <c r="B18" s="132" t="s">
        <v>308</v>
      </c>
      <c r="C18" s="160">
        <v>33</v>
      </c>
      <c r="D18" s="70">
        <v>28</v>
      </c>
      <c r="E18" s="129">
        <f t="shared" si="5"/>
        <v>84.84848484848484</v>
      </c>
      <c r="F18" s="160">
        <v>4</v>
      </c>
      <c r="G18" s="129">
        <f t="shared" si="6"/>
        <v>14.285714285714285</v>
      </c>
      <c r="H18" s="160">
        <v>22</v>
      </c>
      <c r="I18" s="129">
        <f t="shared" si="7"/>
        <v>78.57142857142857</v>
      </c>
      <c r="J18" s="160">
        <v>2</v>
      </c>
      <c r="K18" s="72">
        <f t="shared" si="4"/>
        <v>7.142857142857142</v>
      </c>
      <c r="L18" s="160">
        <v>5</v>
      </c>
      <c r="M18" s="129">
        <f t="shared" si="8"/>
        <v>15.151515151515152</v>
      </c>
    </row>
    <row r="19" spans="1:13" s="136" customFormat="1" ht="15.75">
      <c r="A19" s="218" t="s">
        <v>135</v>
      </c>
      <c r="B19" s="219"/>
      <c r="C19" s="127">
        <f>SUM(C15:C18)</f>
        <v>38326</v>
      </c>
      <c r="D19" s="127">
        <f>F19+H19</f>
        <v>29671</v>
      </c>
      <c r="E19" s="137">
        <f t="shared" si="5"/>
        <v>77.41741898450138</v>
      </c>
      <c r="F19" s="127">
        <f>SUM(F15:F18)</f>
        <v>10763</v>
      </c>
      <c r="G19" s="137">
        <f t="shared" si="6"/>
        <v>36.274476761821305</v>
      </c>
      <c r="H19" s="127">
        <f>SUM(H15:H18)</f>
        <v>18908</v>
      </c>
      <c r="I19" s="137">
        <f t="shared" si="7"/>
        <v>63.725523238178695</v>
      </c>
      <c r="J19" s="127">
        <f>SUM(J15:J18)</f>
        <v>2890</v>
      </c>
      <c r="K19" s="137">
        <f t="shared" si="4"/>
        <v>8.874013572020758</v>
      </c>
      <c r="L19" s="127">
        <f>SUM(L15:L18)</f>
        <v>5759</v>
      </c>
      <c r="M19" s="137">
        <f t="shared" si="8"/>
        <v>15.02635286750509</v>
      </c>
    </row>
    <row r="20" spans="1:13" s="136" customFormat="1" ht="15.75">
      <c r="A20" s="213" t="s">
        <v>137</v>
      </c>
      <c r="B20" s="214"/>
      <c r="C20" s="139">
        <f>C19+C13</f>
        <v>43821</v>
      </c>
      <c r="D20" s="139">
        <f>F20+H20</f>
        <v>33387</v>
      </c>
      <c r="E20" s="140">
        <f t="shared" si="5"/>
        <v>76.18949818580133</v>
      </c>
      <c r="F20" s="139">
        <f>F19+F13</f>
        <v>12472</v>
      </c>
      <c r="G20" s="140">
        <f t="shared" si="6"/>
        <v>37.35585707011711</v>
      </c>
      <c r="H20" s="139">
        <f>H19+H13</f>
        <v>20915</v>
      </c>
      <c r="I20" s="140">
        <f t="shared" si="7"/>
        <v>62.64414292988288</v>
      </c>
      <c r="J20" s="139">
        <f>J19+J13</f>
        <v>3577</v>
      </c>
      <c r="K20" s="140">
        <f t="shared" si="4"/>
        <v>9.669396912929473</v>
      </c>
      <c r="L20" s="139">
        <f>L19+L13</f>
        <v>6828</v>
      </c>
      <c r="M20" s="140">
        <f t="shared" si="8"/>
        <v>15.581570479906896</v>
      </c>
    </row>
    <row r="22" s="106" customFormat="1" ht="16.5">
      <c r="B22" s="106" t="s">
        <v>223</v>
      </c>
    </row>
    <row r="23" s="106" customFormat="1" ht="16.5">
      <c r="B23" s="106" t="s">
        <v>374</v>
      </c>
    </row>
    <row r="24" ht="16.5">
      <c r="B24" s="106" t="s">
        <v>376</v>
      </c>
    </row>
  </sheetData>
  <sheetProtection/>
  <mergeCells count="16">
    <mergeCell ref="B14:M14"/>
    <mergeCell ref="A19:B19"/>
    <mergeCell ref="F3:I3"/>
    <mergeCell ref="J3:K4"/>
    <mergeCell ref="B6:M6"/>
    <mergeCell ref="A13:B13"/>
    <mergeCell ref="A20:B20"/>
    <mergeCell ref="H1:K1"/>
    <mergeCell ref="A2:M2"/>
    <mergeCell ref="A3:A5"/>
    <mergeCell ref="B3:B5"/>
    <mergeCell ref="C3:C5"/>
    <mergeCell ref="D3:E4"/>
    <mergeCell ref="L3:M4"/>
    <mergeCell ref="F4:G4"/>
    <mergeCell ref="H4:I4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67"/>
  <sheetViews>
    <sheetView zoomScalePageLayoutView="0" workbookViewId="0" topLeftCell="A28">
      <selection activeCell="P28" sqref="P28"/>
    </sheetView>
  </sheetViews>
  <sheetFormatPr defaultColWidth="9.140625" defaultRowHeight="12.75"/>
  <cols>
    <col min="1" max="1" width="3.8515625" style="5" customWidth="1"/>
    <col min="2" max="2" width="18.421875" style="5" customWidth="1"/>
    <col min="3" max="3" width="10.57421875" style="5" customWidth="1"/>
    <col min="4" max="4" width="6.7109375" style="5" customWidth="1"/>
    <col min="5" max="7" width="6.28125" style="5" customWidth="1"/>
    <col min="8" max="8" width="6.28125" style="5" bestFit="1" customWidth="1"/>
    <col min="9" max="9" width="6.28125" style="5" customWidth="1"/>
    <col min="10" max="10" width="6.28125" style="5" bestFit="1" customWidth="1"/>
    <col min="11" max="11" width="6.28125" style="5" customWidth="1"/>
    <col min="12" max="12" width="6.28125" style="5" bestFit="1" customWidth="1"/>
    <col min="13" max="13" width="6.28125" style="5" customWidth="1"/>
    <col min="14" max="16384" width="9.140625" style="5" customWidth="1"/>
  </cols>
  <sheetData>
    <row r="1" spans="1:13" ht="51.75" customHeight="1">
      <c r="A1" s="228" t="s">
        <v>364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</row>
    <row r="2" spans="1:13" s="38" customFormat="1" ht="24" customHeight="1">
      <c r="A2" s="170" t="s">
        <v>0</v>
      </c>
      <c r="B2" s="170" t="s">
        <v>145</v>
      </c>
      <c r="C2" s="170" t="s">
        <v>146</v>
      </c>
      <c r="D2" s="170" t="s">
        <v>147</v>
      </c>
      <c r="E2" s="170"/>
      <c r="F2" s="170" t="s">
        <v>1</v>
      </c>
      <c r="G2" s="170"/>
      <c r="H2" s="170"/>
      <c r="I2" s="170"/>
      <c r="J2" s="170"/>
      <c r="K2" s="170"/>
      <c r="L2" s="165" t="s">
        <v>206</v>
      </c>
      <c r="M2" s="166"/>
    </row>
    <row r="3" spans="1:13" s="38" customFormat="1" ht="31.5" customHeight="1">
      <c r="A3" s="170"/>
      <c r="B3" s="170"/>
      <c r="C3" s="170"/>
      <c r="D3" s="170"/>
      <c r="E3" s="170"/>
      <c r="F3" s="170" t="s">
        <v>2</v>
      </c>
      <c r="G3" s="170"/>
      <c r="H3" s="170" t="s">
        <v>3</v>
      </c>
      <c r="I3" s="170"/>
      <c r="J3" s="170" t="s">
        <v>4</v>
      </c>
      <c r="K3" s="170"/>
      <c r="L3" s="167"/>
      <c r="M3" s="168"/>
    </row>
    <row r="4" spans="1:13" s="38" customFormat="1" ht="21" customHeight="1">
      <c r="A4" s="170"/>
      <c r="B4" s="170"/>
      <c r="C4" s="170"/>
      <c r="D4" s="14" t="s">
        <v>5</v>
      </c>
      <c r="E4" s="16" t="s">
        <v>6</v>
      </c>
      <c r="F4" s="14" t="s">
        <v>5</v>
      </c>
      <c r="G4" s="16" t="s">
        <v>6</v>
      </c>
      <c r="H4" s="14" t="s">
        <v>5</v>
      </c>
      <c r="I4" s="16" t="s">
        <v>6</v>
      </c>
      <c r="J4" s="14" t="s">
        <v>5</v>
      </c>
      <c r="K4" s="16" t="s">
        <v>6</v>
      </c>
      <c r="L4" s="14" t="s">
        <v>5</v>
      </c>
      <c r="M4" s="16" t="s">
        <v>6</v>
      </c>
    </row>
    <row r="5" spans="1:13" s="38" customFormat="1" ht="9.75" customHeight="1">
      <c r="A5" s="86"/>
      <c r="B5" s="86"/>
      <c r="C5" s="86"/>
      <c r="D5" s="86"/>
      <c r="E5" s="82"/>
      <c r="F5" s="86"/>
      <c r="G5" s="82"/>
      <c r="H5" s="86"/>
      <c r="I5" s="82"/>
      <c r="J5" s="86"/>
      <c r="K5" s="82"/>
      <c r="L5" s="86"/>
      <c r="M5" s="82"/>
    </row>
    <row r="6" spans="1:13" s="9" customFormat="1" ht="11.25" customHeight="1">
      <c r="A6" s="87">
        <v>1</v>
      </c>
      <c r="B6" s="12" t="s">
        <v>148</v>
      </c>
      <c r="C6" s="88">
        <v>324</v>
      </c>
      <c r="D6" s="88">
        <v>311</v>
      </c>
      <c r="E6" s="11">
        <v>95.98765432098766</v>
      </c>
      <c r="F6" s="88">
        <v>80</v>
      </c>
      <c r="G6" s="11">
        <v>24.691358024691358</v>
      </c>
      <c r="H6" s="88">
        <v>197</v>
      </c>
      <c r="I6" s="11">
        <v>60.802469135802475</v>
      </c>
      <c r="J6" s="88">
        <v>34</v>
      </c>
      <c r="K6" s="11">
        <v>10.493827160493826</v>
      </c>
      <c r="L6" s="88">
        <v>13</v>
      </c>
      <c r="M6" s="11">
        <v>4.012345679012346</v>
      </c>
    </row>
    <row r="7" spans="1:13" s="39" customFormat="1" ht="11.25" customHeight="1">
      <c r="A7" s="87">
        <v>2</v>
      </c>
      <c r="B7" s="12" t="s">
        <v>149</v>
      </c>
      <c r="C7" s="88">
        <v>545</v>
      </c>
      <c r="D7" s="88">
        <v>483</v>
      </c>
      <c r="E7" s="11">
        <v>88.62385321100918</v>
      </c>
      <c r="F7" s="88">
        <v>177</v>
      </c>
      <c r="G7" s="11">
        <v>32.477064220183486</v>
      </c>
      <c r="H7" s="88">
        <v>272</v>
      </c>
      <c r="I7" s="11">
        <v>49.908256880733944</v>
      </c>
      <c r="J7" s="88">
        <v>34</v>
      </c>
      <c r="K7" s="11">
        <v>6.238532110091743</v>
      </c>
      <c r="L7" s="88">
        <v>62</v>
      </c>
      <c r="M7" s="11">
        <v>11.376146788990827</v>
      </c>
    </row>
    <row r="8" spans="1:13" s="39" customFormat="1" ht="11.25" customHeight="1">
      <c r="A8" s="87">
        <v>3</v>
      </c>
      <c r="B8" s="12" t="s">
        <v>150</v>
      </c>
      <c r="C8" s="88">
        <v>951</v>
      </c>
      <c r="D8" s="88">
        <v>767</v>
      </c>
      <c r="E8" s="11">
        <v>80.65194532071503</v>
      </c>
      <c r="F8" s="88">
        <v>204</v>
      </c>
      <c r="G8" s="11">
        <v>21.451104100946374</v>
      </c>
      <c r="H8" s="88">
        <v>465</v>
      </c>
      <c r="I8" s="11">
        <v>48.89589905362776</v>
      </c>
      <c r="J8" s="88">
        <v>98</v>
      </c>
      <c r="K8" s="11">
        <v>10.304942166140904</v>
      </c>
      <c r="L8" s="88">
        <v>184</v>
      </c>
      <c r="M8" s="11">
        <v>19.348054679284964</v>
      </c>
    </row>
    <row r="9" spans="1:13" s="39" customFormat="1" ht="11.25" customHeight="1">
      <c r="A9" s="87">
        <v>4</v>
      </c>
      <c r="B9" s="12" t="s">
        <v>151</v>
      </c>
      <c r="C9" s="88">
        <v>752</v>
      </c>
      <c r="D9" s="88">
        <v>609</v>
      </c>
      <c r="E9" s="11">
        <v>80.9840425531915</v>
      </c>
      <c r="F9" s="88">
        <v>159</v>
      </c>
      <c r="G9" s="11">
        <v>21.143617021276594</v>
      </c>
      <c r="H9" s="88">
        <v>423</v>
      </c>
      <c r="I9" s="11">
        <v>56.25</v>
      </c>
      <c r="J9" s="88">
        <v>27</v>
      </c>
      <c r="K9" s="11">
        <v>3.590425531914894</v>
      </c>
      <c r="L9" s="88">
        <v>143</v>
      </c>
      <c r="M9" s="11">
        <v>19.01595744680851</v>
      </c>
    </row>
    <row r="10" spans="1:13" s="39" customFormat="1" ht="11.25" customHeight="1">
      <c r="A10" s="87">
        <v>5</v>
      </c>
      <c r="B10" s="12" t="s">
        <v>152</v>
      </c>
      <c r="C10" s="88">
        <v>177</v>
      </c>
      <c r="D10" s="88">
        <v>156</v>
      </c>
      <c r="E10" s="11">
        <v>88.13559322033898</v>
      </c>
      <c r="F10" s="88">
        <v>15</v>
      </c>
      <c r="G10" s="11">
        <v>8.47457627118644</v>
      </c>
      <c r="H10" s="88">
        <v>115</v>
      </c>
      <c r="I10" s="11">
        <v>64.97175141242938</v>
      </c>
      <c r="J10" s="88">
        <v>26</v>
      </c>
      <c r="K10" s="11">
        <v>14.689265536723164</v>
      </c>
      <c r="L10" s="88">
        <v>21</v>
      </c>
      <c r="M10" s="11">
        <v>11.864406779661017</v>
      </c>
    </row>
    <row r="11" spans="1:13" s="9" customFormat="1" ht="11.25" customHeight="1">
      <c r="A11" s="89">
        <v>6</v>
      </c>
      <c r="B11" s="12" t="s">
        <v>153</v>
      </c>
      <c r="C11" s="88">
        <v>153</v>
      </c>
      <c r="D11" s="88">
        <v>135</v>
      </c>
      <c r="E11" s="11">
        <v>88.23529411764706</v>
      </c>
      <c r="F11" s="88">
        <v>21</v>
      </c>
      <c r="G11" s="11">
        <v>13.725490196078432</v>
      </c>
      <c r="H11" s="88">
        <v>93</v>
      </c>
      <c r="I11" s="11">
        <v>60.78431372549019</v>
      </c>
      <c r="J11" s="88">
        <v>21</v>
      </c>
      <c r="K11" s="11">
        <v>13.725490196078432</v>
      </c>
      <c r="L11" s="88">
        <v>18</v>
      </c>
      <c r="M11" s="11">
        <v>11.76470588235294</v>
      </c>
    </row>
    <row r="12" spans="1:13" s="9" customFormat="1" ht="11.25" customHeight="1">
      <c r="A12" s="89">
        <v>7</v>
      </c>
      <c r="B12" s="12" t="s">
        <v>154</v>
      </c>
      <c r="C12" s="88">
        <v>212</v>
      </c>
      <c r="D12" s="88">
        <v>197</v>
      </c>
      <c r="E12" s="11">
        <v>92.9245283018868</v>
      </c>
      <c r="F12" s="88">
        <v>80</v>
      </c>
      <c r="G12" s="11">
        <v>37.735849056603776</v>
      </c>
      <c r="H12" s="88">
        <v>102</v>
      </c>
      <c r="I12" s="11">
        <v>48.113207547169814</v>
      </c>
      <c r="J12" s="88">
        <v>15</v>
      </c>
      <c r="K12" s="11">
        <v>7.0754716981132075</v>
      </c>
      <c r="L12" s="88">
        <v>15</v>
      </c>
      <c r="M12" s="11">
        <v>7.0754716981132075</v>
      </c>
    </row>
    <row r="13" spans="1:13" s="9" customFormat="1" ht="11.25" customHeight="1">
      <c r="A13" s="87">
        <v>8</v>
      </c>
      <c r="B13" s="12" t="s">
        <v>155</v>
      </c>
      <c r="C13" s="88">
        <v>242</v>
      </c>
      <c r="D13" s="88">
        <v>201</v>
      </c>
      <c r="E13" s="11">
        <v>83.05785123966942</v>
      </c>
      <c r="F13" s="88">
        <v>73</v>
      </c>
      <c r="G13" s="11">
        <v>30.165289256198346</v>
      </c>
      <c r="H13" s="88">
        <v>113</v>
      </c>
      <c r="I13" s="11">
        <v>46.69421487603306</v>
      </c>
      <c r="J13" s="88">
        <v>15</v>
      </c>
      <c r="K13" s="11">
        <v>6.198347107438017</v>
      </c>
      <c r="L13" s="88">
        <v>35</v>
      </c>
      <c r="M13" s="11">
        <v>14.46280991735537</v>
      </c>
    </row>
    <row r="14" spans="1:13" s="9" customFormat="1" ht="11.25" customHeight="1">
      <c r="A14" s="89">
        <v>9</v>
      </c>
      <c r="B14" s="12" t="s">
        <v>156</v>
      </c>
      <c r="C14" s="88">
        <v>173</v>
      </c>
      <c r="D14" s="88">
        <v>146</v>
      </c>
      <c r="E14" s="11">
        <v>84.39306358381504</v>
      </c>
      <c r="F14" s="88">
        <v>30</v>
      </c>
      <c r="G14" s="11">
        <v>17.341040462427745</v>
      </c>
      <c r="H14" s="88">
        <v>101</v>
      </c>
      <c r="I14" s="11">
        <v>58.38150289017341</v>
      </c>
      <c r="J14" s="88">
        <v>15</v>
      </c>
      <c r="K14" s="11">
        <v>8.670520231213873</v>
      </c>
      <c r="L14" s="88">
        <v>27</v>
      </c>
      <c r="M14" s="11">
        <v>15.606936416184972</v>
      </c>
    </row>
    <row r="15" spans="1:13" s="9" customFormat="1" ht="11.25" customHeight="1">
      <c r="A15" s="89">
        <v>10</v>
      </c>
      <c r="B15" s="12" t="s">
        <v>157</v>
      </c>
      <c r="C15" s="88">
        <v>221</v>
      </c>
      <c r="D15" s="88">
        <v>212</v>
      </c>
      <c r="E15" s="11">
        <v>95.92760180995475</v>
      </c>
      <c r="F15" s="88">
        <v>52</v>
      </c>
      <c r="G15" s="11">
        <v>23.52941176470588</v>
      </c>
      <c r="H15" s="88">
        <v>148</v>
      </c>
      <c r="I15" s="11">
        <v>66.9683257918552</v>
      </c>
      <c r="J15" s="88">
        <v>12</v>
      </c>
      <c r="K15" s="11">
        <v>5.429864253393665</v>
      </c>
      <c r="L15" s="88">
        <v>9</v>
      </c>
      <c r="M15" s="11">
        <v>4.072398190045249</v>
      </c>
    </row>
    <row r="16" spans="1:13" s="9" customFormat="1" ht="11.25" customHeight="1">
      <c r="A16" s="89">
        <v>11</v>
      </c>
      <c r="B16" s="12" t="s">
        <v>158</v>
      </c>
      <c r="C16" s="88">
        <v>227</v>
      </c>
      <c r="D16" s="88">
        <v>203</v>
      </c>
      <c r="E16" s="11">
        <v>89.42731277533039</v>
      </c>
      <c r="F16" s="88">
        <v>46</v>
      </c>
      <c r="G16" s="11">
        <v>20.26431718061674</v>
      </c>
      <c r="H16" s="88">
        <v>129</v>
      </c>
      <c r="I16" s="11">
        <v>56.82819383259912</v>
      </c>
      <c r="J16" s="88">
        <v>28</v>
      </c>
      <c r="K16" s="11">
        <v>12.334801762114537</v>
      </c>
      <c r="L16" s="88">
        <v>24</v>
      </c>
      <c r="M16" s="11">
        <v>10.572687224669604</v>
      </c>
    </row>
    <row r="17" spans="1:13" s="9" customFormat="1" ht="11.25" customHeight="1">
      <c r="A17" s="89">
        <v>12</v>
      </c>
      <c r="B17" s="12" t="s">
        <v>159</v>
      </c>
      <c r="C17" s="88">
        <v>230</v>
      </c>
      <c r="D17" s="88">
        <v>218</v>
      </c>
      <c r="E17" s="11">
        <v>94.78260869565217</v>
      </c>
      <c r="F17" s="88">
        <v>45</v>
      </c>
      <c r="G17" s="11">
        <v>19.565217391304348</v>
      </c>
      <c r="H17" s="88">
        <v>168</v>
      </c>
      <c r="I17" s="11">
        <v>73.04347826086956</v>
      </c>
      <c r="J17" s="88">
        <v>5</v>
      </c>
      <c r="K17" s="11">
        <v>2.1739130434782608</v>
      </c>
      <c r="L17" s="88">
        <v>12</v>
      </c>
      <c r="M17" s="11">
        <v>5.217391304347826</v>
      </c>
    </row>
    <row r="18" spans="1:13" s="90" customFormat="1" ht="11.25" customHeight="1">
      <c r="A18" s="89">
        <v>13</v>
      </c>
      <c r="B18" s="12" t="s">
        <v>160</v>
      </c>
      <c r="C18" s="88">
        <v>514</v>
      </c>
      <c r="D18" s="88">
        <v>451</v>
      </c>
      <c r="E18" s="11">
        <v>87.7431906614786</v>
      </c>
      <c r="F18" s="88">
        <v>94</v>
      </c>
      <c r="G18" s="11">
        <v>18.28793774319066</v>
      </c>
      <c r="H18" s="88">
        <v>322</v>
      </c>
      <c r="I18" s="11">
        <v>62.64591439688716</v>
      </c>
      <c r="J18" s="88">
        <v>35</v>
      </c>
      <c r="K18" s="11">
        <v>6.809338521400778</v>
      </c>
      <c r="L18" s="88">
        <v>63</v>
      </c>
      <c r="M18" s="11">
        <v>12.2568093385214</v>
      </c>
    </row>
    <row r="19" spans="1:13" s="9" customFormat="1" ht="11.25" customHeight="1">
      <c r="A19" s="89">
        <v>14</v>
      </c>
      <c r="B19" s="12" t="s">
        <v>161</v>
      </c>
      <c r="C19" s="88">
        <v>295</v>
      </c>
      <c r="D19" s="88">
        <v>262</v>
      </c>
      <c r="E19" s="11">
        <v>88.8135593220339</v>
      </c>
      <c r="F19" s="88">
        <v>87</v>
      </c>
      <c r="G19" s="11">
        <v>29.491525423728817</v>
      </c>
      <c r="H19" s="88">
        <v>133</v>
      </c>
      <c r="I19" s="11">
        <v>45.08474576271186</v>
      </c>
      <c r="J19" s="88">
        <v>42</v>
      </c>
      <c r="K19" s="11">
        <v>14.237288135593221</v>
      </c>
      <c r="L19" s="88">
        <v>33</v>
      </c>
      <c r="M19" s="11">
        <v>11.186440677966102</v>
      </c>
    </row>
    <row r="20" spans="1:13" s="9" customFormat="1" ht="11.25" customHeight="1">
      <c r="A20" s="89">
        <v>15</v>
      </c>
      <c r="B20" s="12" t="s">
        <v>162</v>
      </c>
      <c r="C20" s="88">
        <v>178</v>
      </c>
      <c r="D20" s="88">
        <v>164</v>
      </c>
      <c r="E20" s="11">
        <v>92.13483146067416</v>
      </c>
      <c r="F20" s="88">
        <v>44</v>
      </c>
      <c r="G20" s="11">
        <v>24.719101123595504</v>
      </c>
      <c r="H20" s="88">
        <v>104</v>
      </c>
      <c r="I20" s="11">
        <v>58.42696629213483</v>
      </c>
      <c r="J20" s="88">
        <v>16</v>
      </c>
      <c r="K20" s="11">
        <v>8.98876404494382</v>
      </c>
      <c r="L20" s="88">
        <v>14</v>
      </c>
      <c r="M20" s="11">
        <v>7.865168539325842</v>
      </c>
    </row>
    <row r="21" spans="1:13" s="9" customFormat="1" ht="11.25" customHeight="1">
      <c r="A21" s="89">
        <v>16</v>
      </c>
      <c r="B21" s="12" t="s">
        <v>163</v>
      </c>
      <c r="C21" s="88">
        <v>1212</v>
      </c>
      <c r="D21" s="88">
        <v>1129</v>
      </c>
      <c r="E21" s="11">
        <v>93.15181518151815</v>
      </c>
      <c r="F21" s="88">
        <v>209</v>
      </c>
      <c r="G21" s="11">
        <v>17.244224422442244</v>
      </c>
      <c r="H21" s="88">
        <v>849</v>
      </c>
      <c r="I21" s="11">
        <v>70.04950495049505</v>
      </c>
      <c r="J21" s="88">
        <v>71</v>
      </c>
      <c r="K21" s="11">
        <v>5.858085808580858</v>
      </c>
      <c r="L21" s="88">
        <v>83</v>
      </c>
      <c r="M21" s="11">
        <v>6.8481848184818475</v>
      </c>
    </row>
    <row r="22" spans="1:13" s="9" customFormat="1" ht="11.25" customHeight="1">
      <c r="A22" s="89">
        <v>17</v>
      </c>
      <c r="B22" s="12" t="s">
        <v>164</v>
      </c>
      <c r="C22" s="88">
        <v>295</v>
      </c>
      <c r="D22" s="88">
        <v>255</v>
      </c>
      <c r="E22" s="11">
        <v>86.4406779661017</v>
      </c>
      <c r="F22" s="88">
        <v>96</v>
      </c>
      <c r="G22" s="11">
        <v>32.54237288135593</v>
      </c>
      <c r="H22" s="88">
        <v>116</v>
      </c>
      <c r="I22" s="11">
        <v>39.32203389830509</v>
      </c>
      <c r="J22" s="88">
        <v>43</v>
      </c>
      <c r="K22" s="11">
        <v>14.576271186440678</v>
      </c>
      <c r="L22" s="88">
        <v>40</v>
      </c>
      <c r="M22" s="11">
        <v>13.559322033898304</v>
      </c>
    </row>
    <row r="23" spans="1:13" s="9" customFormat="1" ht="11.25" customHeight="1">
      <c r="A23" s="89">
        <v>18</v>
      </c>
      <c r="B23" s="12" t="s">
        <v>165</v>
      </c>
      <c r="C23" s="88">
        <v>213</v>
      </c>
      <c r="D23" s="88">
        <v>191</v>
      </c>
      <c r="E23" s="11">
        <v>89.67136150234741</v>
      </c>
      <c r="F23" s="88">
        <v>55</v>
      </c>
      <c r="G23" s="11">
        <v>25.821596244131456</v>
      </c>
      <c r="H23" s="88">
        <v>116</v>
      </c>
      <c r="I23" s="11">
        <v>54.460093896713616</v>
      </c>
      <c r="J23" s="88">
        <v>20</v>
      </c>
      <c r="K23" s="11">
        <v>9.389671361502346</v>
      </c>
      <c r="L23" s="88">
        <v>22</v>
      </c>
      <c r="M23" s="11">
        <v>10.328638497652582</v>
      </c>
    </row>
    <row r="24" spans="1:13" s="9" customFormat="1" ht="11.25" customHeight="1">
      <c r="A24" s="89">
        <v>19</v>
      </c>
      <c r="B24" s="12" t="s">
        <v>166</v>
      </c>
      <c r="C24" s="88">
        <v>134</v>
      </c>
      <c r="D24" s="88">
        <v>122</v>
      </c>
      <c r="E24" s="11">
        <v>91.04477611940298</v>
      </c>
      <c r="F24" s="88">
        <v>42</v>
      </c>
      <c r="G24" s="11">
        <v>31.343283582089555</v>
      </c>
      <c r="H24" s="88">
        <v>59</v>
      </c>
      <c r="I24" s="11">
        <v>44.02985074626866</v>
      </c>
      <c r="J24" s="88">
        <v>21</v>
      </c>
      <c r="K24" s="11">
        <v>15.671641791044777</v>
      </c>
      <c r="L24" s="88">
        <v>12</v>
      </c>
      <c r="M24" s="11">
        <v>8.955223880597014</v>
      </c>
    </row>
    <row r="25" spans="1:13" s="9" customFormat="1" ht="11.25" customHeight="1">
      <c r="A25" s="89">
        <v>20</v>
      </c>
      <c r="B25" s="12" t="s">
        <v>167</v>
      </c>
      <c r="C25" s="88">
        <v>254</v>
      </c>
      <c r="D25" s="88">
        <v>227</v>
      </c>
      <c r="E25" s="11">
        <v>89.37007874015748</v>
      </c>
      <c r="F25" s="88">
        <v>85</v>
      </c>
      <c r="G25" s="11">
        <v>33.46456692913386</v>
      </c>
      <c r="H25" s="88">
        <v>131</v>
      </c>
      <c r="I25" s="11">
        <v>51.574803149606296</v>
      </c>
      <c r="J25" s="88">
        <v>11</v>
      </c>
      <c r="K25" s="11">
        <v>4.330708661417323</v>
      </c>
      <c r="L25" s="88">
        <v>27</v>
      </c>
      <c r="M25" s="11">
        <v>10.62992125984252</v>
      </c>
    </row>
    <row r="26" spans="1:13" s="9" customFormat="1" ht="11.25" customHeight="1">
      <c r="A26" s="87">
        <v>21</v>
      </c>
      <c r="B26" s="12" t="s">
        <v>168</v>
      </c>
      <c r="C26" s="88">
        <v>255</v>
      </c>
      <c r="D26" s="88">
        <v>238</v>
      </c>
      <c r="E26" s="11">
        <v>93.33333333333333</v>
      </c>
      <c r="F26" s="88">
        <v>88</v>
      </c>
      <c r="G26" s="11">
        <v>34.509803921568626</v>
      </c>
      <c r="H26" s="88">
        <v>141</v>
      </c>
      <c r="I26" s="11">
        <v>55.294117647058826</v>
      </c>
      <c r="J26" s="88">
        <v>9</v>
      </c>
      <c r="K26" s="11">
        <v>3.5294117647058822</v>
      </c>
      <c r="L26" s="88">
        <v>17</v>
      </c>
      <c r="M26" s="11">
        <v>6.666666666666667</v>
      </c>
    </row>
    <row r="27" spans="1:13" s="9" customFormat="1" ht="11.25" customHeight="1">
      <c r="A27" s="89">
        <v>22</v>
      </c>
      <c r="B27" s="12" t="s">
        <v>169</v>
      </c>
      <c r="C27" s="88">
        <v>141</v>
      </c>
      <c r="D27" s="88">
        <v>133</v>
      </c>
      <c r="E27" s="11">
        <v>94.32624113475178</v>
      </c>
      <c r="F27" s="88">
        <v>38</v>
      </c>
      <c r="G27" s="11">
        <v>26.95035460992908</v>
      </c>
      <c r="H27" s="88">
        <v>89</v>
      </c>
      <c r="I27" s="11">
        <v>63.12056737588653</v>
      </c>
      <c r="J27" s="88">
        <v>6</v>
      </c>
      <c r="K27" s="11">
        <v>4.25531914893617</v>
      </c>
      <c r="L27" s="88">
        <v>8</v>
      </c>
      <c r="M27" s="11">
        <v>5.673758865248227</v>
      </c>
    </row>
    <row r="28" spans="1:13" s="90" customFormat="1" ht="11.25" customHeight="1">
      <c r="A28" s="89">
        <v>23</v>
      </c>
      <c r="B28" s="12" t="s">
        <v>170</v>
      </c>
      <c r="C28" s="88">
        <v>1446</v>
      </c>
      <c r="D28" s="88">
        <v>1182</v>
      </c>
      <c r="E28" s="11">
        <v>81.74273858921161</v>
      </c>
      <c r="F28" s="88">
        <v>364</v>
      </c>
      <c r="G28" s="11">
        <v>25.172890733056708</v>
      </c>
      <c r="H28" s="88">
        <v>739</v>
      </c>
      <c r="I28" s="11">
        <v>51.10650069156293</v>
      </c>
      <c r="J28" s="88">
        <v>79</v>
      </c>
      <c r="K28" s="11">
        <v>5.463347164591978</v>
      </c>
      <c r="L28" s="88">
        <v>264</v>
      </c>
      <c r="M28" s="11">
        <v>18.25726141078838</v>
      </c>
    </row>
    <row r="29" spans="1:13" s="9" customFormat="1" ht="11.25" customHeight="1">
      <c r="A29" s="89">
        <v>24</v>
      </c>
      <c r="B29" s="12" t="s">
        <v>171</v>
      </c>
      <c r="C29" s="88">
        <v>331</v>
      </c>
      <c r="D29" s="88">
        <v>303</v>
      </c>
      <c r="E29" s="11">
        <v>91.54078549848943</v>
      </c>
      <c r="F29" s="88">
        <v>93</v>
      </c>
      <c r="G29" s="11">
        <v>28.09667673716012</v>
      </c>
      <c r="H29" s="88">
        <v>166</v>
      </c>
      <c r="I29" s="11">
        <v>50.15105740181269</v>
      </c>
      <c r="J29" s="88">
        <v>44</v>
      </c>
      <c r="K29" s="11">
        <v>13.293051359516618</v>
      </c>
      <c r="L29" s="88">
        <v>28</v>
      </c>
      <c r="M29" s="11">
        <v>8.459214501510575</v>
      </c>
    </row>
    <row r="30" spans="1:13" s="9" customFormat="1" ht="11.25" customHeight="1">
      <c r="A30" s="89">
        <v>25</v>
      </c>
      <c r="B30" s="12" t="s">
        <v>172</v>
      </c>
      <c r="C30" s="88">
        <v>471</v>
      </c>
      <c r="D30" s="88">
        <v>417</v>
      </c>
      <c r="E30" s="11">
        <v>88.53503184713377</v>
      </c>
      <c r="F30" s="88">
        <v>133</v>
      </c>
      <c r="G30" s="11">
        <v>28.237791932059448</v>
      </c>
      <c r="H30" s="88">
        <v>237</v>
      </c>
      <c r="I30" s="11">
        <v>50.318471337579616</v>
      </c>
      <c r="J30" s="88">
        <v>47</v>
      </c>
      <c r="K30" s="11">
        <v>9.978768577494693</v>
      </c>
      <c r="L30" s="88">
        <v>54</v>
      </c>
      <c r="M30" s="11">
        <v>11.464968152866243</v>
      </c>
    </row>
    <row r="31" spans="1:13" s="9" customFormat="1" ht="11.25" customHeight="1">
      <c r="A31" s="89">
        <v>26</v>
      </c>
      <c r="B31" s="12" t="s">
        <v>173</v>
      </c>
      <c r="C31" s="88">
        <v>1113</v>
      </c>
      <c r="D31" s="88">
        <v>958</v>
      </c>
      <c r="E31" s="11">
        <v>86.07367475292004</v>
      </c>
      <c r="F31" s="88">
        <v>371</v>
      </c>
      <c r="G31" s="11">
        <v>33.33333333333333</v>
      </c>
      <c r="H31" s="88">
        <v>500</v>
      </c>
      <c r="I31" s="11">
        <v>44.923629829290206</v>
      </c>
      <c r="J31" s="88">
        <v>87</v>
      </c>
      <c r="K31" s="11">
        <v>7.816711590296496</v>
      </c>
      <c r="L31" s="88">
        <v>155</v>
      </c>
      <c r="M31" s="11">
        <v>13.926325247079966</v>
      </c>
    </row>
    <row r="32" spans="1:13" s="9" customFormat="1" ht="11.25" customHeight="1">
      <c r="A32" s="89">
        <v>27</v>
      </c>
      <c r="B32" s="12" t="s">
        <v>174</v>
      </c>
      <c r="C32" s="88">
        <v>258</v>
      </c>
      <c r="D32" s="88">
        <v>232</v>
      </c>
      <c r="E32" s="11">
        <v>89.92248062015504</v>
      </c>
      <c r="F32" s="88">
        <v>56</v>
      </c>
      <c r="G32" s="11">
        <v>21.705426356589147</v>
      </c>
      <c r="H32" s="88">
        <v>160</v>
      </c>
      <c r="I32" s="11">
        <v>62.01550387596899</v>
      </c>
      <c r="J32" s="88">
        <v>16</v>
      </c>
      <c r="K32" s="11">
        <v>6.2015503875969</v>
      </c>
      <c r="L32" s="88">
        <v>26</v>
      </c>
      <c r="M32" s="11">
        <v>10.077519379844961</v>
      </c>
    </row>
    <row r="33" spans="1:13" s="9" customFormat="1" ht="11.25" customHeight="1">
      <c r="A33" s="89">
        <v>28</v>
      </c>
      <c r="B33" s="12" t="s">
        <v>175</v>
      </c>
      <c r="C33" s="88">
        <v>394</v>
      </c>
      <c r="D33" s="88">
        <v>344</v>
      </c>
      <c r="E33" s="11">
        <v>87.30964467005076</v>
      </c>
      <c r="F33" s="88">
        <v>120</v>
      </c>
      <c r="G33" s="11">
        <v>30.456852791878177</v>
      </c>
      <c r="H33" s="88">
        <v>208</v>
      </c>
      <c r="I33" s="11">
        <v>52.79187817258884</v>
      </c>
      <c r="J33" s="88">
        <v>16</v>
      </c>
      <c r="K33" s="11">
        <v>4.060913705583756</v>
      </c>
      <c r="L33" s="88">
        <v>50</v>
      </c>
      <c r="M33" s="11">
        <v>12.690355329949238</v>
      </c>
    </row>
    <row r="34" spans="1:13" s="9" customFormat="1" ht="11.25" customHeight="1">
      <c r="A34" s="89">
        <v>29</v>
      </c>
      <c r="B34" s="12" t="s">
        <v>176</v>
      </c>
      <c r="C34" s="88">
        <v>363</v>
      </c>
      <c r="D34" s="88">
        <v>302</v>
      </c>
      <c r="E34" s="11">
        <v>83.19559228650138</v>
      </c>
      <c r="F34" s="88">
        <v>110</v>
      </c>
      <c r="G34" s="11">
        <v>30.303030303030305</v>
      </c>
      <c r="H34" s="88">
        <v>168</v>
      </c>
      <c r="I34" s="11">
        <v>46.28099173553719</v>
      </c>
      <c r="J34" s="88">
        <v>24</v>
      </c>
      <c r="K34" s="11">
        <v>6.6115702479338845</v>
      </c>
      <c r="L34" s="88">
        <v>61</v>
      </c>
      <c r="M34" s="11">
        <v>16.804407713498623</v>
      </c>
    </row>
    <row r="35" spans="1:13" s="9" customFormat="1" ht="11.25" customHeight="1">
      <c r="A35" s="89">
        <v>30</v>
      </c>
      <c r="B35" s="12" t="s">
        <v>177</v>
      </c>
      <c r="C35" s="88">
        <v>264</v>
      </c>
      <c r="D35" s="88">
        <v>246</v>
      </c>
      <c r="E35" s="11">
        <v>93.18181818181817</v>
      </c>
      <c r="F35" s="88">
        <v>84</v>
      </c>
      <c r="G35" s="11">
        <v>31.818181818181817</v>
      </c>
      <c r="H35" s="88">
        <v>148</v>
      </c>
      <c r="I35" s="11">
        <v>56.060606060606055</v>
      </c>
      <c r="J35" s="88">
        <v>14</v>
      </c>
      <c r="K35" s="11">
        <v>5.303030303030303</v>
      </c>
      <c r="L35" s="88">
        <v>18</v>
      </c>
      <c r="M35" s="11">
        <v>6.8181818181818175</v>
      </c>
    </row>
    <row r="36" spans="1:13" s="9" customFormat="1" ht="11.25" customHeight="1">
      <c r="A36" s="89">
        <v>31</v>
      </c>
      <c r="B36" s="12" t="s">
        <v>178</v>
      </c>
      <c r="C36" s="88">
        <v>251</v>
      </c>
      <c r="D36" s="88">
        <v>237</v>
      </c>
      <c r="E36" s="11">
        <v>94.42231075697211</v>
      </c>
      <c r="F36" s="88">
        <v>71</v>
      </c>
      <c r="G36" s="11">
        <v>28.286852589641438</v>
      </c>
      <c r="H36" s="88">
        <v>164</v>
      </c>
      <c r="I36" s="11">
        <v>65.33864541832669</v>
      </c>
      <c r="J36" s="88">
        <v>2</v>
      </c>
      <c r="K36" s="11">
        <v>0.796812749003984</v>
      </c>
      <c r="L36" s="88">
        <v>14</v>
      </c>
      <c r="M36" s="11">
        <v>5.577689243027888</v>
      </c>
    </row>
    <row r="37" spans="1:13" s="9" customFormat="1" ht="11.25" customHeight="1">
      <c r="A37" s="89">
        <v>32</v>
      </c>
      <c r="B37" s="12" t="s">
        <v>179</v>
      </c>
      <c r="C37" s="88">
        <v>129</v>
      </c>
      <c r="D37" s="88">
        <v>119</v>
      </c>
      <c r="E37" s="11">
        <v>92.24806201550388</v>
      </c>
      <c r="F37" s="88">
        <v>50</v>
      </c>
      <c r="G37" s="11">
        <v>38.759689922480625</v>
      </c>
      <c r="H37" s="88">
        <v>67</v>
      </c>
      <c r="I37" s="11">
        <v>51.93798449612403</v>
      </c>
      <c r="J37" s="88">
        <v>2</v>
      </c>
      <c r="K37" s="11">
        <v>1.550387596899225</v>
      </c>
      <c r="L37" s="88">
        <v>10</v>
      </c>
      <c r="M37" s="11">
        <v>7.751937984496124</v>
      </c>
    </row>
    <row r="38" spans="1:13" s="9" customFormat="1" ht="11.25" customHeight="1">
      <c r="A38" s="89">
        <v>33</v>
      </c>
      <c r="B38" s="12" t="s">
        <v>180</v>
      </c>
      <c r="C38" s="88">
        <v>119</v>
      </c>
      <c r="D38" s="88">
        <v>100</v>
      </c>
      <c r="E38" s="11">
        <v>84.03361344537815</v>
      </c>
      <c r="F38" s="88">
        <v>21</v>
      </c>
      <c r="G38" s="11">
        <v>17.647058823529413</v>
      </c>
      <c r="H38" s="88">
        <v>64</v>
      </c>
      <c r="I38" s="11">
        <v>53.78151260504202</v>
      </c>
      <c r="J38" s="88">
        <v>15</v>
      </c>
      <c r="K38" s="11">
        <v>12.605042016806722</v>
      </c>
      <c r="L38" s="88">
        <v>19</v>
      </c>
      <c r="M38" s="11">
        <v>15.966386554621847</v>
      </c>
    </row>
    <row r="39" spans="1:13" s="9" customFormat="1" ht="11.25" customHeight="1">
      <c r="A39" s="87">
        <v>34</v>
      </c>
      <c r="B39" s="12" t="s">
        <v>181</v>
      </c>
      <c r="C39" s="88">
        <v>230</v>
      </c>
      <c r="D39" s="88">
        <v>198</v>
      </c>
      <c r="E39" s="11">
        <v>86.08695652173914</v>
      </c>
      <c r="F39" s="88">
        <v>70</v>
      </c>
      <c r="G39" s="11">
        <v>30.434782608695656</v>
      </c>
      <c r="H39" s="88">
        <v>105</v>
      </c>
      <c r="I39" s="11">
        <v>45.65217391304348</v>
      </c>
      <c r="J39" s="88">
        <v>23</v>
      </c>
      <c r="K39" s="11">
        <v>10</v>
      </c>
      <c r="L39" s="88">
        <v>32</v>
      </c>
      <c r="M39" s="11">
        <v>13.91304347826087</v>
      </c>
    </row>
    <row r="40" spans="1:13" s="9" customFormat="1" ht="11.25" customHeight="1">
      <c r="A40" s="89">
        <v>35</v>
      </c>
      <c r="B40" s="12" t="s">
        <v>182</v>
      </c>
      <c r="C40" s="88">
        <v>377</v>
      </c>
      <c r="D40" s="88">
        <v>344</v>
      </c>
      <c r="E40" s="11">
        <v>91.24668435013263</v>
      </c>
      <c r="F40" s="88">
        <v>118</v>
      </c>
      <c r="G40" s="11">
        <v>31.29973474801061</v>
      </c>
      <c r="H40" s="88">
        <v>223</v>
      </c>
      <c r="I40" s="11">
        <v>59.15119363395226</v>
      </c>
      <c r="J40" s="88">
        <v>3</v>
      </c>
      <c r="K40" s="11">
        <v>0.7957559681697612</v>
      </c>
      <c r="L40" s="88">
        <v>33</v>
      </c>
      <c r="M40" s="11">
        <v>8.753315649867375</v>
      </c>
    </row>
    <row r="41" spans="1:13" s="9" customFormat="1" ht="11.25" customHeight="1">
      <c r="A41" s="89">
        <v>36</v>
      </c>
      <c r="B41" s="12" t="s">
        <v>183</v>
      </c>
      <c r="C41" s="88">
        <v>216</v>
      </c>
      <c r="D41" s="88">
        <v>196</v>
      </c>
      <c r="E41" s="11">
        <v>90.74074074074075</v>
      </c>
      <c r="F41" s="88">
        <v>83</v>
      </c>
      <c r="G41" s="11">
        <v>38.425925925925924</v>
      </c>
      <c r="H41" s="88">
        <v>107</v>
      </c>
      <c r="I41" s="11">
        <v>49.53703703703704</v>
      </c>
      <c r="J41" s="88">
        <v>6</v>
      </c>
      <c r="K41" s="11">
        <v>2.7777777777777777</v>
      </c>
      <c r="L41" s="88">
        <v>20</v>
      </c>
      <c r="M41" s="11">
        <v>9.25925925925926</v>
      </c>
    </row>
    <row r="42" spans="1:13" s="90" customFormat="1" ht="11.25" customHeight="1">
      <c r="A42" s="89">
        <v>37</v>
      </c>
      <c r="B42" s="12" t="s">
        <v>184</v>
      </c>
      <c r="C42" s="88">
        <v>278</v>
      </c>
      <c r="D42" s="88">
        <v>256</v>
      </c>
      <c r="E42" s="11">
        <v>92.08633093525181</v>
      </c>
      <c r="F42" s="88">
        <v>101</v>
      </c>
      <c r="G42" s="11">
        <v>36.330935251798564</v>
      </c>
      <c r="H42" s="88">
        <v>139</v>
      </c>
      <c r="I42" s="11">
        <v>50</v>
      </c>
      <c r="J42" s="88">
        <v>16</v>
      </c>
      <c r="K42" s="11">
        <v>5.755395683453238</v>
      </c>
      <c r="L42" s="88">
        <v>22</v>
      </c>
      <c r="M42" s="11">
        <v>7.913669064748201</v>
      </c>
    </row>
    <row r="43" spans="1:13" s="9" customFormat="1" ht="11.25" customHeight="1">
      <c r="A43" s="89">
        <v>38</v>
      </c>
      <c r="B43" s="12" t="s">
        <v>185</v>
      </c>
      <c r="C43" s="88">
        <v>1180</v>
      </c>
      <c r="D43" s="88">
        <v>982</v>
      </c>
      <c r="E43" s="11">
        <v>83.22033898305085</v>
      </c>
      <c r="F43" s="88">
        <v>507</v>
      </c>
      <c r="G43" s="11">
        <v>42.96610169491525</v>
      </c>
      <c r="H43" s="88">
        <v>420</v>
      </c>
      <c r="I43" s="11">
        <v>35.59322033898305</v>
      </c>
      <c r="J43" s="88">
        <v>55</v>
      </c>
      <c r="K43" s="11">
        <v>4.661016949152542</v>
      </c>
      <c r="L43" s="88">
        <v>198</v>
      </c>
      <c r="M43" s="11">
        <v>16.779661016949152</v>
      </c>
    </row>
    <row r="44" spans="1:13" s="9" customFormat="1" ht="11.25" customHeight="1">
      <c r="A44" s="89">
        <v>39</v>
      </c>
      <c r="B44" s="12" t="s">
        <v>186</v>
      </c>
      <c r="C44" s="88">
        <v>1580</v>
      </c>
      <c r="D44" s="88">
        <v>1267</v>
      </c>
      <c r="E44" s="11">
        <v>80.18987341772153</v>
      </c>
      <c r="F44" s="88">
        <v>414</v>
      </c>
      <c r="G44" s="11">
        <v>26.20253164556962</v>
      </c>
      <c r="H44" s="88">
        <v>755</v>
      </c>
      <c r="I44" s="11">
        <v>47.78481012658228</v>
      </c>
      <c r="J44" s="88">
        <v>98</v>
      </c>
      <c r="K44" s="11">
        <v>6.20253164556962</v>
      </c>
      <c r="L44" s="88">
        <v>313</v>
      </c>
      <c r="M44" s="11">
        <v>19.810126582278482</v>
      </c>
    </row>
    <row r="45" spans="1:13" s="9" customFormat="1" ht="11.25" customHeight="1">
      <c r="A45" s="89">
        <v>40</v>
      </c>
      <c r="B45" s="12" t="s">
        <v>250</v>
      </c>
      <c r="C45" s="88">
        <v>226</v>
      </c>
      <c r="D45" s="88">
        <v>188</v>
      </c>
      <c r="E45" s="11">
        <v>83.1858407079646</v>
      </c>
      <c r="F45" s="88">
        <v>55</v>
      </c>
      <c r="G45" s="11">
        <v>24.336283185840706</v>
      </c>
      <c r="H45" s="88">
        <v>99</v>
      </c>
      <c r="I45" s="11">
        <v>43.80530973451327</v>
      </c>
      <c r="J45" s="88">
        <v>34</v>
      </c>
      <c r="K45" s="11">
        <v>15.04424778761062</v>
      </c>
      <c r="L45" s="88">
        <v>38</v>
      </c>
      <c r="M45" s="11">
        <v>16.8141592920354</v>
      </c>
    </row>
    <row r="46" spans="1:13" s="9" customFormat="1" ht="11.25" customHeight="1">
      <c r="A46" s="89">
        <v>41</v>
      </c>
      <c r="B46" s="12" t="s">
        <v>187</v>
      </c>
      <c r="C46" s="88">
        <v>1116</v>
      </c>
      <c r="D46" s="88">
        <v>934</v>
      </c>
      <c r="E46" s="11">
        <v>83.69175627240143</v>
      </c>
      <c r="F46" s="88">
        <v>352</v>
      </c>
      <c r="G46" s="11">
        <v>31.54121863799283</v>
      </c>
      <c r="H46" s="88">
        <v>495</v>
      </c>
      <c r="I46" s="11">
        <v>44.354838709677416</v>
      </c>
      <c r="J46" s="88">
        <v>87</v>
      </c>
      <c r="K46" s="11">
        <v>7.795698924731183</v>
      </c>
      <c r="L46" s="88">
        <v>182</v>
      </c>
      <c r="M46" s="11">
        <v>16.30824372759857</v>
      </c>
    </row>
    <row r="47" spans="1:13" s="9" customFormat="1" ht="11.25" customHeight="1">
      <c r="A47" s="89">
        <v>42</v>
      </c>
      <c r="B47" s="12" t="s">
        <v>188</v>
      </c>
      <c r="C47" s="88">
        <v>2560</v>
      </c>
      <c r="D47" s="88">
        <v>2215</v>
      </c>
      <c r="E47" s="11">
        <v>86.5234375</v>
      </c>
      <c r="F47" s="88">
        <v>952</v>
      </c>
      <c r="G47" s="11">
        <v>37.1875</v>
      </c>
      <c r="H47" s="88">
        <v>1112</v>
      </c>
      <c r="I47" s="11">
        <v>43.4375</v>
      </c>
      <c r="J47" s="88">
        <v>151</v>
      </c>
      <c r="K47" s="11">
        <v>5.8984375</v>
      </c>
      <c r="L47" s="88">
        <v>345</v>
      </c>
      <c r="M47" s="11">
        <v>13.4765625</v>
      </c>
    </row>
    <row r="48" spans="1:13" s="9" customFormat="1" ht="11.25" customHeight="1">
      <c r="A48" s="89">
        <v>43</v>
      </c>
      <c r="B48" s="12" t="s">
        <v>189</v>
      </c>
      <c r="C48" s="88">
        <v>690</v>
      </c>
      <c r="D48" s="88">
        <v>607</v>
      </c>
      <c r="E48" s="11">
        <v>87.97101449275362</v>
      </c>
      <c r="F48" s="88">
        <v>228</v>
      </c>
      <c r="G48" s="11">
        <v>33.04347826086956</v>
      </c>
      <c r="H48" s="88">
        <v>309</v>
      </c>
      <c r="I48" s="11">
        <v>44.78260869565218</v>
      </c>
      <c r="J48" s="88">
        <v>70</v>
      </c>
      <c r="K48" s="11">
        <v>10.144927536231885</v>
      </c>
      <c r="L48" s="88">
        <v>83</v>
      </c>
      <c r="M48" s="11">
        <v>12.028985507246377</v>
      </c>
    </row>
    <row r="49" spans="1:13" s="9" customFormat="1" ht="11.25" customHeight="1">
      <c r="A49" s="89">
        <v>44</v>
      </c>
      <c r="B49" s="91" t="s">
        <v>190</v>
      </c>
      <c r="C49" s="88">
        <v>324</v>
      </c>
      <c r="D49" s="88">
        <v>287</v>
      </c>
      <c r="E49" s="11">
        <v>88.58024691358025</v>
      </c>
      <c r="F49" s="88">
        <v>116</v>
      </c>
      <c r="G49" s="11">
        <v>35.80246913580247</v>
      </c>
      <c r="H49" s="88">
        <v>125</v>
      </c>
      <c r="I49" s="11">
        <v>38.58024691358025</v>
      </c>
      <c r="J49" s="88">
        <v>46</v>
      </c>
      <c r="K49" s="11">
        <v>14.19753086419753</v>
      </c>
      <c r="L49" s="88">
        <v>37</v>
      </c>
      <c r="M49" s="11">
        <v>11.419753086419753</v>
      </c>
    </row>
    <row r="50" spans="1:13" s="9" customFormat="1" ht="11.25" customHeight="1">
      <c r="A50" s="89">
        <v>45</v>
      </c>
      <c r="B50" s="91" t="s">
        <v>191</v>
      </c>
      <c r="C50" s="88">
        <v>230</v>
      </c>
      <c r="D50" s="88">
        <v>200</v>
      </c>
      <c r="E50" s="11">
        <v>86.95652173913044</v>
      </c>
      <c r="F50" s="88">
        <v>71</v>
      </c>
      <c r="G50" s="11">
        <v>30.869565217391305</v>
      </c>
      <c r="H50" s="88">
        <v>121</v>
      </c>
      <c r="I50" s="11">
        <v>52.60869565217391</v>
      </c>
      <c r="J50" s="88">
        <v>8</v>
      </c>
      <c r="K50" s="11">
        <v>3.4782608695652173</v>
      </c>
      <c r="L50" s="88">
        <v>30</v>
      </c>
      <c r="M50" s="11">
        <v>13.043478260869565</v>
      </c>
    </row>
    <row r="51" spans="1:13" s="90" customFormat="1" ht="11.25" customHeight="1">
      <c r="A51" s="89">
        <v>46</v>
      </c>
      <c r="B51" s="12" t="s">
        <v>238</v>
      </c>
      <c r="C51" s="88">
        <v>168</v>
      </c>
      <c r="D51" s="88">
        <v>143</v>
      </c>
      <c r="E51" s="11">
        <v>85.11904761904762</v>
      </c>
      <c r="F51" s="88">
        <v>50</v>
      </c>
      <c r="G51" s="11">
        <v>29.761904761904763</v>
      </c>
      <c r="H51" s="88">
        <v>86</v>
      </c>
      <c r="I51" s="11">
        <v>51.19047619047619</v>
      </c>
      <c r="J51" s="88">
        <v>7</v>
      </c>
      <c r="K51" s="11">
        <v>4.166666666666666</v>
      </c>
      <c r="L51" s="88">
        <v>25</v>
      </c>
      <c r="M51" s="11">
        <v>14.880952380952381</v>
      </c>
    </row>
    <row r="52" spans="1:13" s="90" customFormat="1" ht="11.25" customHeight="1">
      <c r="A52" s="89">
        <v>47</v>
      </c>
      <c r="B52" s="12" t="s">
        <v>192</v>
      </c>
      <c r="C52" s="88">
        <v>1350</v>
      </c>
      <c r="D52" s="88">
        <v>1165</v>
      </c>
      <c r="E52" s="11">
        <v>86.29629629629629</v>
      </c>
      <c r="F52" s="88">
        <v>464</v>
      </c>
      <c r="G52" s="11">
        <v>34.37037037037037</v>
      </c>
      <c r="H52" s="88">
        <v>613</v>
      </c>
      <c r="I52" s="11">
        <v>45.407407407407405</v>
      </c>
      <c r="J52" s="88">
        <v>88</v>
      </c>
      <c r="K52" s="11">
        <v>6.518518518518518</v>
      </c>
      <c r="L52" s="88">
        <v>185</v>
      </c>
      <c r="M52" s="11">
        <v>13.703703703703704</v>
      </c>
    </row>
    <row r="53" spans="1:13" s="90" customFormat="1" ht="11.25" customHeight="1">
      <c r="A53" s="89">
        <v>48</v>
      </c>
      <c r="B53" s="12" t="s">
        <v>193</v>
      </c>
      <c r="C53" s="88">
        <v>543</v>
      </c>
      <c r="D53" s="88">
        <v>462</v>
      </c>
      <c r="E53" s="11">
        <v>85.0828729281768</v>
      </c>
      <c r="F53" s="88">
        <v>215</v>
      </c>
      <c r="G53" s="11">
        <v>39.59484346224678</v>
      </c>
      <c r="H53" s="88">
        <v>197</v>
      </c>
      <c r="I53" s="11">
        <v>36.279926335174956</v>
      </c>
      <c r="J53" s="88">
        <v>50</v>
      </c>
      <c r="K53" s="11">
        <v>9.208103130755065</v>
      </c>
      <c r="L53" s="88">
        <v>81</v>
      </c>
      <c r="M53" s="11">
        <v>14.917127071823206</v>
      </c>
    </row>
    <row r="54" spans="1:13" s="9" customFormat="1" ht="11.25" customHeight="1">
      <c r="A54" s="89">
        <v>49</v>
      </c>
      <c r="B54" s="91" t="s">
        <v>194</v>
      </c>
      <c r="C54" s="88">
        <v>203</v>
      </c>
      <c r="D54" s="88">
        <v>198</v>
      </c>
      <c r="E54" s="11">
        <v>97.53694581280789</v>
      </c>
      <c r="F54" s="88">
        <v>21</v>
      </c>
      <c r="G54" s="11">
        <v>10.344827586206897</v>
      </c>
      <c r="H54" s="88">
        <v>159</v>
      </c>
      <c r="I54" s="11">
        <v>78.32512315270937</v>
      </c>
      <c r="J54" s="88">
        <v>18</v>
      </c>
      <c r="K54" s="11">
        <v>8.866995073891626</v>
      </c>
      <c r="L54" s="88">
        <v>5</v>
      </c>
      <c r="M54" s="11">
        <v>2.4630541871921183</v>
      </c>
    </row>
    <row r="55" spans="1:13" s="9" customFormat="1" ht="11.25" customHeight="1">
      <c r="A55" s="89">
        <v>50</v>
      </c>
      <c r="B55" s="91" t="s">
        <v>195</v>
      </c>
      <c r="C55" s="88">
        <v>249</v>
      </c>
      <c r="D55" s="88">
        <v>218</v>
      </c>
      <c r="E55" s="11">
        <v>87.55020080321285</v>
      </c>
      <c r="F55" s="88">
        <v>85</v>
      </c>
      <c r="G55" s="11">
        <v>34.13654618473896</v>
      </c>
      <c r="H55" s="88">
        <v>112</v>
      </c>
      <c r="I55" s="11">
        <v>44.97991967871486</v>
      </c>
      <c r="J55" s="88">
        <v>21</v>
      </c>
      <c r="K55" s="11">
        <v>8.433734939759036</v>
      </c>
      <c r="L55" s="88">
        <v>31</v>
      </c>
      <c r="M55" s="11">
        <v>12.449799196787147</v>
      </c>
    </row>
    <row r="56" spans="1:13" s="9" customFormat="1" ht="11.25" customHeight="1">
      <c r="A56" s="89">
        <v>51</v>
      </c>
      <c r="B56" s="12" t="s">
        <v>196</v>
      </c>
      <c r="C56" s="88">
        <v>454</v>
      </c>
      <c r="D56" s="88">
        <v>403</v>
      </c>
      <c r="E56" s="11">
        <v>88.76651982378854</v>
      </c>
      <c r="F56" s="88">
        <v>158</v>
      </c>
      <c r="G56" s="11">
        <v>34.801762114537446</v>
      </c>
      <c r="H56" s="88">
        <v>207</v>
      </c>
      <c r="I56" s="11">
        <v>45.59471365638766</v>
      </c>
      <c r="J56" s="88">
        <v>38</v>
      </c>
      <c r="K56" s="11">
        <v>8.370044052863436</v>
      </c>
      <c r="L56" s="88">
        <v>51</v>
      </c>
      <c r="M56" s="11">
        <v>11.233480176211454</v>
      </c>
    </row>
    <row r="57" spans="1:13" s="9" customFormat="1" ht="11.25" customHeight="1">
      <c r="A57" s="89">
        <v>52</v>
      </c>
      <c r="B57" s="12" t="s">
        <v>197</v>
      </c>
      <c r="C57" s="88">
        <v>91</v>
      </c>
      <c r="D57" s="88">
        <v>67</v>
      </c>
      <c r="E57" s="11">
        <v>73.62637362637363</v>
      </c>
      <c r="F57" s="88">
        <v>39</v>
      </c>
      <c r="G57" s="11">
        <v>42.857142857142854</v>
      </c>
      <c r="H57" s="88">
        <v>21</v>
      </c>
      <c r="I57" s="11">
        <v>23.076923076923077</v>
      </c>
      <c r="J57" s="88">
        <v>7</v>
      </c>
      <c r="K57" s="11">
        <v>7.6923076923076925</v>
      </c>
      <c r="L57" s="88">
        <v>24</v>
      </c>
      <c r="M57" s="11">
        <v>26.373626373626376</v>
      </c>
    </row>
    <row r="58" spans="1:13" s="9" customFormat="1" ht="11.25" customHeight="1">
      <c r="A58" s="89">
        <v>53</v>
      </c>
      <c r="B58" s="12" t="s">
        <v>251</v>
      </c>
      <c r="C58" s="88">
        <v>1521</v>
      </c>
      <c r="D58" s="88">
        <v>1290</v>
      </c>
      <c r="E58" s="11">
        <v>84.81262327416174</v>
      </c>
      <c r="F58" s="88">
        <v>365</v>
      </c>
      <c r="G58" s="11">
        <v>23.997370151216305</v>
      </c>
      <c r="H58" s="88">
        <v>848</v>
      </c>
      <c r="I58" s="11">
        <v>55.75279421433268</v>
      </c>
      <c r="J58" s="88">
        <v>77</v>
      </c>
      <c r="K58" s="11">
        <v>5.062458908612754</v>
      </c>
      <c r="L58" s="88">
        <v>231</v>
      </c>
      <c r="M58" s="11">
        <v>15.187376725838265</v>
      </c>
    </row>
    <row r="59" spans="1:13" s="9" customFormat="1" ht="11.25" customHeight="1">
      <c r="A59" s="89"/>
      <c r="B59" s="12" t="s">
        <v>252</v>
      </c>
      <c r="C59" s="88">
        <v>1516</v>
      </c>
      <c r="D59" s="88">
        <v>1224</v>
      </c>
      <c r="E59" s="11">
        <v>80.73878627968337</v>
      </c>
      <c r="F59" s="88">
        <v>332</v>
      </c>
      <c r="G59" s="11">
        <v>21.899736147757256</v>
      </c>
      <c r="H59" s="88">
        <v>635</v>
      </c>
      <c r="I59" s="11">
        <v>41.88654353562005</v>
      </c>
      <c r="J59" s="88">
        <v>257</v>
      </c>
      <c r="K59" s="11">
        <v>16.95250659630607</v>
      </c>
      <c r="L59" s="88">
        <v>292</v>
      </c>
      <c r="M59" s="11">
        <v>19.261213720316622</v>
      </c>
    </row>
    <row r="60" spans="1:13" s="9" customFormat="1" ht="11.25" customHeight="1">
      <c r="A60" s="89">
        <v>54</v>
      </c>
      <c r="B60" s="12" t="s">
        <v>198</v>
      </c>
      <c r="C60" s="88">
        <v>1456</v>
      </c>
      <c r="D60" s="88">
        <v>1171</v>
      </c>
      <c r="E60" s="11">
        <v>80.42582417582418</v>
      </c>
      <c r="F60" s="88">
        <v>389</v>
      </c>
      <c r="G60" s="11">
        <v>26.717032967032967</v>
      </c>
      <c r="H60" s="88">
        <v>633</v>
      </c>
      <c r="I60" s="11">
        <v>43.47527472527473</v>
      </c>
      <c r="J60" s="88">
        <v>149</v>
      </c>
      <c r="K60" s="11">
        <v>10.233516483516484</v>
      </c>
      <c r="L60" s="88">
        <v>285</v>
      </c>
      <c r="M60" s="11">
        <v>19.574175824175825</v>
      </c>
    </row>
    <row r="61" spans="1:13" s="9" customFormat="1" ht="11.25" customHeight="1">
      <c r="A61" s="89">
        <v>55</v>
      </c>
      <c r="B61" s="12" t="s">
        <v>199</v>
      </c>
      <c r="C61" s="88">
        <v>1520</v>
      </c>
      <c r="D61" s="88">
        <v>1216</v>
      </c>
      <c r="E61" s="11">
        <v>80</v>
      </c>
      <c r="F61" s="88">
        <v>366</v>
      </c>
      <c r="G61" s="11">
        <v>24.07894736842105</v>
      </c>
      <c r="H61" s="88">
        <v>702</v>
      </c>
      <c r="I61" s="11">
        <v>46.18421052631579</v>
      </c>
      <c r="J61" s="88">
        <v>148</v>
      </c>
      <c r="K61" s="11">
        <v>9.736842105263158</v>
      </c>
      <c r="L61" s="88">
        <v>304</v>
      </c>
      <c r="M61" s="11">
        <v>20</v>
      </c>
    </row>
    <row r="62" spans="1:13" s="9" customFormat="1" ht="11.25" customHeight="1">
      <c r="A62" s="87">
        <v>56</v>
      </c>
      <c r="B62" s="12" t="s">
        <v>200</v>
      </c>
      <c r="C62" s="88">
        <v>1490</v>
      </c>
      <c r="D62" s="88">
        <v>1231</v>
      </c>
      <c r="E62" s="11">
        <v>82.61744966442953</v>
      </c>
      <c r="F62" s="88">
        <v>408</v>
      </c>
      <c r="G62" s="11">
        <v>27.38255033557047</v>
      </c>
      <c r="H62" s="88">
        <v>712</v>
      </c>
      <c r="I62" s="11">
        <v>47.78523489932886</v>
      </c>
      <c r="J62" s="88">
        <v>111</v>
      </c>
      <c r="K62" s="11">
        <v>7.449664429530202</v>
      </c>
      <c r="L62" s="88">
        <v>259</v>
      </c>
      <c r="M62" s="11">
        <v>17.38255033557047</v>
      </c>
    </row>
    <row r="63" spans="1:13" s="9" customFormat="1" ht="11.25" customHeight="1">
      <c r="A63" s="89">
        <v>57</v>
      </c>
      <c r="B63" s="12" t="s">
        <v>201</v>
      </c>
      <c r="C63" s="88">
        <v>1422</v>
      </c>
      <c r="D63" s="88">
        <v>1195</v>
      </c>
      <c r="E63" s="11">
        <v>84.0365682137834</v>
      </c>
      <c r="F63" s="88">
        <v>404</v>
      </c>
      <c r="G63" s="11">
        <v>28.41068917018284</v>
      </c>
      <c r="H63" s="88">
        <v>678</v>
      </c>
      <c r="I63" s="11">
        <v>47.67932489451477</v>
      </c>
      <c r="J63" s="88">
        <v>113</v>
      </c>
      <c r="K63" s="11">
        <v>7.946554149085795</v>
      </c>
      <c r="L63" s="88">
        <v>227</v>
      </c>
      <c r="M63" s="11">
        <v>15.963431786216598</v>
      </c>
    </row>
    <row r="64" spans="1:13" s="9" customFormat="1" ht="11.25" customHeight="1">
      <c r="A64" s="89">
        <v>58</v>
      </c>
      <c r="B64" s="12" t="s">
        <v>202</v>
      </c>
      <c r="C64" s="88">
        <v>1322</v>
      </c>
      <c r="D64" s="88">
        <v>999</v>
      </c>
      <c r="E64" s="11">
        <v>75.56732223903178</v>
      </c>
      <c r="F64" s="88">
        <v>300</v>
      </c>
      <c r="G64" s="11">
        <v>22.692889561270803</v>
      </c>
      <c r="H64" s="88">
        <v>613</v>
      </c>
      <c r="I64" s="11">
        <v>46.36913767019667</v>
      </c>
      <c r="J64" s="88">
        <v>86</v>
      </c>
      <c r="K64" s="11">
        <v>6.505295007564296</v>
      </c>
      <c r="L64" s="88">
        <v>323</v>
      </c>
      <c r="M64" s="11">
        <v>24.43267776096823</v>
      </c>
    </row>
    <row r="65" spans="1:13" s="9" customFormat="1" ht="11.25" customHeight="1">
      <c r="A65" s="89">
        <v>59</v>
      </c>
      <c r="B65" s="12" t="s">
        <v>203</v>
      </c>
      <c r="C65" s="88">
        <v>1349</v>
      </c>
      <c r="D65" s="88">
        <v>1112</v>
      </c>
      <c r="E65" s="11">
        <v>82.43143068939955</v>
      </c>
      <c r="F65" s="88">
        <v>341</v>
      </c>
      <c r="G65" s="11">
        <v>25.277983691623422</v>
      </c>
      <c r="H65" s="88">
        <v>710</v>
      </c>
      <c r="I65" s="11">
        <v>52.63157894736842</v>
      </c>
      <c r="J65" s="88">
        <v>61</v>
      </c>
      <c r="K65" s="11">
        <v>4.52186805040771</v>
      </c>
      <c r="L65" s="88">
        <v>237</v>
      </c>
      <c r="M65" s="11">
        <v>17.568569310600445</v>
      </c>
    </row>
    <row r="66" spans="1:13" s="9" customFormat="1" ht="11.25" customHeight="1">
      <c r="A66" s="89">
        <v>60</v>
      </c>
      <c r="B66" s="12" t="s">
        <v>204</v>
      </c>
      <c r="C66" s="88">
        <v>1828</v>
      </c>
      <c r="D66" s="88">
        <v>1543</v>
      </c>
      <c r="E66" s="11">
        <v>84.40919037199124</v>
      </c>
      <c r="F66" s="88">
        <v>466</v>
      </c>
      <c r="G66" s="11">
        <v>25.492341356673958</v>
      </c>
      <c r="H66" s="88">
        <v>965</v>
      </c>
      <c r="I66" s="11">
        <v>52.78993435448578</v>
      </c>
      <c r="J66" s="88">
        <v>112</v>
      </c>
      <c r="K66" s="11">
        <v>6.12691466083151</v>
      </c>
      <c r="L66" s="88">
        <v>285</v>
      </c>
      <c r="M66" s="11">
        <v>15.590809628008753</v>
      </c>
    </row>
    <row r="67" spans="1:13" s="9" customFormat="1" ht="12">
      <c r="A67" s="184" t="s">
        <v>205</v>
      </c>
      <c r="B67" s="184"/>
      <c r="C67" s="49">
        <f>SUM(C6:C66)</f>
        <v>38326</v>
      </c>
      <c r="D67" s="49">
        <f>SUM(D6:D66)</f>
        <v>32561</v>
      </c>
      <c r="E67" s="13">
        <f>D67/C67*100</f>
        <v>84.95799196368002</v>
      </c>
      <c r="F67" s="49">
        <f>SUM(F6:F66)</f>
        <v>10763</v>
      </c>
      <c r="G67" s="13">
        <f>F67/C67*100</f>
        <v>28.08276365913479</v>
      </c>
      <c r="H67" s="49">
        <f>SUM(H6:H66)</f>
        <v>18908</v>
      </c>
      <c r="I67" s="13">
        <f>H67/C67*100</f>
        <v>49.3346553253666</v>
      </c>
      <c r="J67" s="49">
        <f>SUM(J6:J66)</f>
        <v>2890</v>
      </c>
      <c r="K67" s="13">
        <f>J67/C67*100</f>
        <v>7.540572979178625</v>
      </c>
      <c r="L67" s="49">
        <f>SUM(L6:L66)</f>
        <v>5759</v>
      </c>
      <c r="M67" s="13">
        <f>L67/C67*100</f>
        <v>15.02635286750509</v>
      </c>
    </row>
    <row r="68" s="9" customFormat="1" ht="12"/>
    <row r="69" s="9" customFormat="1" ht="12"/>
  </sheetData>
  <sheetProtection/>
  <autoFilter ref="A5:M5"/>
  <mergeCells count="11">
    <mergeCell ref="A67:B67"/>
    <mergeCell ref="A1:M1"/>
    <mergeCell ref="A2:A4"/>
    <mergeCell ref="B2:B4"/>
    <mergeCell ref="C2:C4"/>
    <mergeCell ref="D2:E3"/>
    <mergeCell ref="F2:K2"/>
    <mergeCell ref="L2:M3"/>
    <mergeCell ref="F3:G3"/>
    <mergeCell ref="H3:I3"/>
    <mergeCell ref="J3:K3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28"/>
  <sheetViews>
    <sheetView zoomScalePageLayoutView="0" workbookViewId="0" topLeftCell="A1">
      <selection activeCell="H27" sqref="H27"/>
    </sheetView>
  </sheetViews>
  <sheetFormatPr defaultColWidth="9.140625" defaultRowHeight="12.75"/>
  <cols>
    <col min="1" max="1" width="3.8515625" style="5" customWidth="1"/>
    <col min="2" max="2" width="22.00390625" style="5" customWidth="1"/>
    <col min="3" max="3" width="10.421875" style="5" customWidth="1"/>
    <col min="4" max="4" width="6.8515625" style="5" customWidth="1"/>
    <col min="5" max="13" width="5.7109375" style="5" customWidth="1"/>
    <col min="14" max="14" width="8.140625" style="5" customWidth="1"/>
    <col min="15" max="16384" width="9.140625" style="5" customWidth="1"/>
  </cols>
  <sheetData>
    <row r="1" spans="1:15" ht="63" customHeight="1">
      <c r="A1" s="177" t="s">
        <v>344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6"/>
      <c r="O1" s="6"/>
    </row>
    <row r="2" spans="1:15" ht="21" customHeight="1">
      <c r="A2" s="170" t="s">
        <v>0</v>
      </c>
      <c r="B2" s="170" t="s">
        <v>54</v>
      </c>
      <c r="C2" s="171" t="s">
        <v>106</v>
      </c>
      <c r="D2" s="165" t="s">
        <v>107</v>
      </c>
      <c r="E2" s="166"/>
      <c r="F2" s="162" t="s">
        <v>1</v>
      </c>
      <c r="G2" s="164"/>
      <c r="H2" s="164"/>
      <c r="I2" s="164"/>
      <c r="J2" s="164"/>
      <c r="K2" s="163"/>
      <c r="L2" s="165" t="s">
        <v>108</v>
      </c>
      <c r="M2" s="166"/>
      <c r="N2" s="31"/>
      <c r="O2" s="31"/>
    </row>
    <row r="3" spans="1:13" ht="52.5" customHeight="1">
      <c r="A3" s="170"/>
      <c r="B3" s="170"/>
      <c r="C3" s="172"/>
      <c r="D3" s="167"/>
      <c r="E3" s="168"/>
      <c r="F3" s="162" t="s">
        <v>2</v>
      </c>
      <c r="G3" s="163"/>
      <c r="H3" s="162" t="s">
        <v>3</v>
      </c>
      <c r="I3" s="163"/>
      <c r="J3" s="162" t="s">
        <v>4</v>
      </c>
      <c r="K3" s="163"/>
      <c r="L3" s="167"/>
      <c r="M3" s="168"/>
    </row>
    <row r="4" spans="1:13" ht="42" customHeight="1">
      <c r="A4" s="170"/>
      <c r="B4" s="170"/>
      <c r="C4" s="173"/>
      <c r="D4" s="14" t="s">
        <v>5</v>
      </c>
      <c r="E4" s="16" t="s">
        <v>6</v>
      </c>
      <c r="F4" s="14" t="s">
        <v>5</v>
      </c>
      <c r="G4" s="16" t="s">
        <v>6</v>
      </c>
      <c r="H4" s="14" t="s">
        <v>5</v>
      </c>
      <c r="I4" s="16" t="s">
        <v>6</v>
      </c>
      <c r="J4" s="14" t="s">
        <v>5</v>
      </c>
      <c r="K4" s="16" t="s">
        <v>6</v>
      </c>
      <c r="L4" s="14" t="s">
        <v>5</v>
      </c>
      <c r="M4" s="16" t="s">
        <v>6</v>
      </c>
    </row>
    <row r="5" spans="1:13" ht="28.5" customHeight="1">
      <c r="A5" s="178" t="s">
        <v>101</v>
      </c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</row>
    <row r="6" spans="1:21" ht="30" customHeight="1">
      <c r="A6" s="60">
        <v>1</v>
      </c>
      <c r="B6" s="48" t="s">
        <v>9</v>
      </c>
      <c r="C6" s="88">
        <v>1009</v>
      </c>
      <c r="D6" s="88">
        <v>866</v>
      </c>
      <c r="E6" s="96">
        <v>85.82755203171457</v>
      </c>
      <c r="F6" s="88">
        <v>522</v>
      </c>
      <c r="G6" s="96">
        <v>51.73439048562933</v>
      </c>
      <c r="H6" s="111">
        <v>256</v>
      </c>
      <c r="I6" s="112">
        <v>25.37165510406343</v>
      </c>
      <c r="J6" s="111">
        <v>88</v>
      </c>
      <c r="K6" s="112">
        <v>8.721506442021804</v>
      </c>
      <c r="L6" s="109">
        <v>138</v>
      </c>
      <c r="M6" s="110">
        <v>13.676907829534194</v>
      </c>
      <c r="S6" s="117"/>
      <c r="U6" s="117"/>
    </row>
    <row r="7" spans="1:21" ht="12.75">
      <c r="A7" s="60">
        <v>2</v>
      </c>
      <c r="B7" s="48" t="s">
        <v>10</v>
      </c>
      <c r="C7" s="88">
        <v>889</v>
      </c>
      <c r="D7" s="88">
        <v>767</v>
      </c>
      <c r="E7" s="96">
        <v>86.27671541057367</v>
      </c>
      <c r="F7" s="88">
        <v>374</v>
      </c>
      <c r="G7" s="96">
        <v>42.069741282339706</v>
      </c>
      <c r="H7" s="111">
        <v>291</v>
      </c>
      <c r="I7" s="112">
        <v>32.73340832395951</v>
      </c>
      <c r="J7" s="111">
        <v>102</v>
      </c>
      <c r="K7" s="112">
        <v>11.473565804274466</v>
      </c>
      <c r="L7" s="109">
        <v>120</v>
      </c>
      <c r="M7" s="110">
        <v>13.498312710911136</v>
      </c>
      <c r="S7" s="117"/>
      <c r="U7" s="117"/>
    </row>
    <row r="8" spans="1:21" ht="27" customHeight="1">
      <c r="A8" s="60">
        <v>3</v>
      </c>
      <c r="B8" s="48" t="s">
        <v>11</v>
      </c>
      <c r="C8" s="88">
        <v>50</v>
      </c>
      <c r="D8" s="88">
        <v>44</v>
      </c>
      <c r="E8" s="96">
        <v>88</v>
      </c>
      <c r="F8" s="88">
        <v>18</v>
      </c>
      <c r="G8" s="96">
        <v>36</v>
      </c>
      <c r="H8" s="111">
        <v>18</v>
      </c>
      <c r="I8" s="112">
        <v>36</v>
      </c>
      <c r="J8" s="111">
        <v>8</v>
      </c>
      <c r="K8" s="112">
        <v>16</v>
      </c>
      <c r="L8" s="109">
        <v>6</v>
      </c>
      <c r="M8" s="110">
        <v>12</v>
      </c>
      <c r="S8" s="117"/>
      <c r="U8" s="117"/>
    </row>
    <row r="9" spans="1:21" ht="38.25" customHeight="1">
      <c r="A9" s="60">
        <v>4</v>
      </c>
      <c r="B9" s="48" t="s">
        <v>12</v>
      </c>
      <c r="C9" s="88">
        <v>502</v>
      </c>
      <c r="D9" s="88">
        <v>409</v>
      </c>
      <c r="E9" s="96">
        <v>81.47410358565737</v>
      </c>
      <c r="F9" s="88">
        <v>132</v>
      </c>
      <c r="G9" s="96">
        <v>26.294820717131472</v>
      </c>
      <c r="H9" s="111">
        <v>155</v>
      </c>
      <c r="I9" s="112">
        <v>30.87649402390438</v>
      </c>
      <c r="J9" s="111">
        <v>122</v>
      </c>
      <c r="K9" s="112">
        <v>24.302788844621514</v>
      </c>
      <c r="L9" s="109">
        <v>91</v>
      </c>
      <c r="M9" s="110">
        <v>18.127490039840637</v>
      </c>
      <c r="S9" s="117"/>
      <c r="U9" s="117"/>
    </row>
    <row r="10" spans="1:21" ht="24" customHeight="1">
      <c r="A10" s="60">
        <v>5</v>
      </c>
      <c r="B10" s="48" t="s">
        <v>247</v>
      </c>
      <c r="C10" s="88">
        <v>104</v>
      </c>
      <c r="D10" s="88">
        <v>57</v>
      </c>
      <c r="E10" s="96">
        <v>54.807692307692314</v>
      </c>
      <c r="F10" s="88">
        <v>17</v>
      </c>
      <c r="G10" s="96">
        <v>16.346153846153847</v>
      </c>
      <c r="H10" s="111">
        <v>11</v>
      </c>
      <c r="I10" s="112">
        <v>10.576923076923077</v>
      </c>
      <c r="J10" s="111">
        <v>29</v>
      </c>
      <c r="K10" s="112">
        <v>27.884615384615387</v>
      </c>
      <c r="L10" s="109">
        <v>46</v>
      </c>
      <c r="M10" s="110">
        <v>44.230769230769226</v>
      </c>
      <c r="S10" s="117"/>
      <c r="U10" s="117"/>
    </row>
    <row r="11" spans="1:21" ht="24">
      <c r="A11" s="60">
        <v>6</v>
      </c>
      <c r="B11" s="48" t="s">
        <v>109</v>
      </c>
      <c r="C11" s="88">
        <v>78</v>
      </c>
      <c r="D11" s="88">
        <v>56</v>
      </c>
      <c r="E11" s="96">
        <v>71.7948717948718</v>
      </c>
      <c r="F11" s="88">
        <v>5</v>
      </c>
      <c r="G11" s="96">
        <v>6.41025641025641</v>
      </c>
      <c r="H11" s="111">
        <v>18</v>
      </c>
      <c r="I11" s="112">
        <v>23.076923076923077</v>
      </c>
      <c r="J11" s="111">
        <v>33</v>
      </c>
      <c r="K11" s="112">
        <v>42.30769230769231</v>
      </c>
      <c r="L11" s="109">
        <v>19</v>
      </c>
      <c r="M11" s="110">
        <v>24.358974358974358</v>
      </c>
      <c r="S11" s="117"/>
      <c r="U11" s="117"/>
    </row>
    <row r="12" spans="1:21" ht="12.75">
      <c r="A12" s="60">
        <v>7</v>
      </c>
      <c r="B12" s="48" t="s">
        <v>15</v>
      </c>
      <c r="C12" s="88">
        <v>50</v>
      </c>
      <c r="D12" s="88">
        <v>36</v>
      </c>
      <c r="E12" s="96">
        <v>72</v>
      </c>
      <c r="F12" s="88">
        <v>8</v>
      </c>
      <c r="G12" s="96">
        <v>16</v>
      </c>
      <c r="H12" s="111">
        <v>17</v>
      </c>
      <c r="I12" s="112">
        <v>34</v>
      </c>
      <c r="J12" s="111">
        <v>11</v>
      </c>
      <c r="K12" s="112">
        <v>22</v>
      </c>
      <c r="L12" s="109">
        <v>14</v>
      </c>
      <c r="M12" s="110">
        <v>28.000000000000004</v>
      </c>
      <c r="S12" s="117"/>
      <c r="U12" s="117"/>
    </row>
    <row r="13" spans="1:21" ht="12.75">
      <c r="A13" s="60">
        <v>8</v>
      </c>
      <c r="B13" s="48" t="s">
        <v>16</v>
      </c>
      <c r="C13" s="88">
        <v>70</v>
      </c>
      <c r="D13" s="88">
        <v>42</v>
      </c>
      <c r="E13" s="96">
        <v>60</v>
      </c>
      <c r="F13" s="88">
        <v>12</v>
      </c>
      <c r="G13" s="96">
        <v>17.142857142857142</v>
      </c>
      <c r="H13" s="111">
        <v>17</v>
      </c>
      <c r="I13" s="112">
        <v>24.285714285714285</v>
      </c>
      <c r="J13" s="111">
        <v>13</v>
      </c>
      <c r="K13" s="112">
        <v>18.571428571428573</v>
      </c>
      <c r="L13" s="109">
        <v>27</v>
      </c>
      <c r="M13" s="110">
        <v>38.57142857142858</v>
      </c>
      <c r="S13" s="117"/>
      <c r="U13" s="117"/>
    </row>
    <row r="14" spans="1:21" ht="26.25" customHeight="1">
      <c r="A14" s="60">
        <v>9</v>
      </c>
      <c r="B14" s="48" t="s">
        <v>17</v>
      </c>
      <c r="C14" s="88">
        <v>78</v>
      </c>
      <c r="D14" s="88">
        <v>36</v>
      </c>
      <c r="E14" s="96">
        <v>46.15384615384615</v>
      </c>
      <c r="F14" s="88">
        <v>11</v>
      </c>
      <c r="G14" s="96">
        <v>14.102564102564102</v>
      </c>
      <c r="H14" s="111">
        <v>7</v>
      </c>
      <c r="I14" s="112">
        <v>8.974358974358974</v>
      </c>
      <c r="J14" s="111">
        <v>18</v>
      </c>
      <c r="K14" s="112">
        <v>23.076923076923077</v>
      </c>
      <c r="L14" s="109">
        <v>42</v>
      </c>
      <c r="M14" s="110">
        <v>53.84615384615385</v>
      </c>
      <c r="S14" s="117"/>
      <c r="U14" s="117"/>
    </row>
    <row r="15" spans="1:21" ht="12.75">
      <c r="A15" s="60">
        <v>10</v>
      </c>
      <c r="B15" s="48" t="s">
        <v>18</v>
      </c>
      <c r="C15" s="88">
        <v>68</v>
      </c>
      <c r="D15" s="88">
        <v>41</v>
      </c>
      <c r="E15" s="96">
        <v>60.29411764705882</v>
      </c>
      <c r="F15" s="88">
        <v>14</v>
      </c>
      <c r="G15" s="96">
        <v>20.588235294117645</v>
      </c>
      <c r="H15" s="111">
        <v>19</v>
      </c>
      <c r="I15" s="112">
        <v>27.941176470588236</v>
      </c>
      <c r="J15" s="111">
        <v>8</v>
      </c>
      <c r="K15" s="112">
        <v>11.76470588235294</v>
      </c>
      <c r="L15" s="109">
        <v>26</v>
      </c>
      <c r="M15" s="110">
        <v>38.23529411764706</v>
      </c>
      <c r="S15" s="117"/>
      <c r="U15" s="117"/>
    </row>
    <row r="16" spans="1:21" ht="24">
      <c r="A16" s="60">
        <v>11</v>
      </c>
      <c r="B16" s="46" t="s">
        <v>99</v>
      </c>
      <c r="C16" s="88">
        <v>54</v>
      </c>
      <c r="D16" s="88">
        <v>50</v>
      </c>
      <c r="E16" s="96">
        <v>92.5925925925926</v>
      </c>
      <c r="F16" s="88">
        <v>35</v>
      </c>
      <c r="G16" s="96">
        <v>64.81481481481481</v>
      </c>
      <c r="H16" s="111">
        <v>13</v>
      </c>
      <c r="I16" s="112">
        <v>24.074074074074073</v>
      </c>
      <c r="J16" s="111">
        <v>2</v>
      </c>
      <c r="K16" s="112">
        <v>3.7037037037037033</v>
      </c>
      <c r="L16" s="109">
        <v>4</v>
      </c>
      <c r="M16" s="110">
        <v>7.4074074074074066</v>
      </c>
      <c r="S16" s="117"/>
      <c r="U16" s="117"/>
    </row>
    <row r="17" spans="1:21" ht="12.75">
      <c r="A17" s="60">
        <v>12</v>
      </c>
      <c r="B17" s="46" t="s">
        <v>47</v>
      </c>
      <c r="C17" s="88">
        <v>5</v>
      </c>
      <c r="D17" s="88">
        <v>3</v>
      </c>
      <c r="E17" s="96">
        <v>60</v>
      </c>
      <c r="F17" s="88"/>
      <c r="G17" s="96"/>
      <c r="H17" s="111"/>
      <c r="I17" s="112"/>
      <c r="J17" s="111">
        <v>3</v>
      </c>
      <c r="K17" s="112">
        <v>60</v>
      </c>
      <c r="L17" s="109">
        <v>2</v>
      </c>
      <c r="M17" s="110">
        <v>40</v>
      </c>
      <c r="S17" s="117"/>
      <c r="U17" s="117"/>
    </row>
    <row r="18" spans="1:21" ht="24">
      <c r="A18" s="60">
        <v>13</v>
      </c>
      <c r="B18" s="46" t="s">
        <v>217</v>
      </c>
      <c r="C18" s="88">
        <v>3</v>
      </c>
      <c r="D18" s="88">
        <v>2</v>
      </c>
      <c r="E18" s="96">
        <v>66.7</v>
      </c>
      <c r="F18" s="88">
        <v>1</v>
      </c>
      <c r="G18" s="96">
        <v>33.3</v>
      </c>
      <c r="H18" s="111"/>
      <c r="I18" s="112"/>
      <c r="J18" s="111">
        <v>1</v>
      </c>
      <c r="K18" s="112">
        <v>33.3</v>
      </c>
      <c r="L18" s="109">
        <v>1</v>
      </c>
      <c r="M18" s="110">
        <v>33.3</v>
      </c>
      <c r="S18" s="117"/>
      <c r="U18" s="117"/>
    </row>
    <row r="19" spans="1:21" ht="12.75">
      <c r="A19" s="60">
        <v>14</v>
      </c>
      <c r="B19" s="48" t="s">
        <v>110</v>
      </c>
      <c r="C19" s="88">
        <v>4</v>
      </c>
      <c r="D19" s="88">
        <v>4</v>
      </c>
      <c r="E19" s="96">
        <v>100</v>
      </c>
      <c r="F19" s="88">
        <v>1</v>
      </c>
      <c r="G19" s="96">
        <v>25</v>
      </c>
      <c r="H19" s="111"/>
      <c r="I19" s="112"/>
      <c r="J19" s="111">
        <v>3</v>
      </c>
      <c r="K19" s="112">
        <v>75</v>
      </c>
      <c r="L19" s="109"/>
      <c r="M19" s="110"/>
      <c r="S19" s="117"/>
      <c r="U19" s="117"/>
    </row>
    <row r="20" spans="1:13" s="32" customFormat="1" ht="15">
      <c r="A20" s="180" t="s">
        <v>104</v>
      </c>
      <c r="B20" s="180"/>
      <c r="C20" s="49">
        <f>SUM(C6:C19)</f>
        <v>2964</v>
      </c>
      <c r="D20" s="49">
        <f>SUM(D6:D19)</f>
        <v>2413</v>
      </c>
      <c r="E20" s="50">
        <f>D20/C20*100</f>
        <v>81.41025641025641</v>
      </c>
      <c r="F20" s="49">
        <f>SUM(F6:F19)</f>
        <v>1150</v>
      </c>
      <c r="G20" s="50">
        <f>F20/C20*100</f>
        <v>38.798920377867745</v>
      </c>
      <c r="H20" s="49">
        <f>SUM(H6:H19)</f>
        <v>822</v>
      </c>
      <c r="I20" s="50">
        <f>H20/C20*100</f>
        <v>27.732793522267208</v>
      </c>
      <c r="J20" s="49">
        <f>SUM(J6:J19)</f>
        <v>441</v>
      </c>
      <c r="K20" s="50">
        <f>J20/C20*100</f>
        <v>14.878542510121456</v>
      </c>
      <c r="L20" s="49">
        <f>SUM(L6:L19)</f>
        <v>536</v>
      </c>
      <c r="M20" s="50">
        <f>L20/C20*100</f>
        <v>18.083670715249664</v>
      </c>
    </row>
    <row r="21" spans="1:13" ht="12.75">
      <c r="A21" s="15"/>
      <c r="B21" s="51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</row>
    <row r="22" spans="1:13" ht="12.75">
      <c r="A22" s="15"/>
      <c r="B22" s="181" t="s">
        <v>234</v>
      </c>
      <c r="C22" s="181"/>
      <c r="D22"/>
      <c r="E22"/>
      <c r="F22"/>
      <c r="G22" s="15"/>
      <c r="H22" s="15"/>
      <c r="I22" s="15"/>
      <c r="J22" s="15"/>
      <c r="K22" s="15"/>
      <c r="L22" s="15"/>
      <c r="M22" s="15"/>
    </row>
    <row r="23" spans="2:6" ht="18" customHeight="1">
      <c r="B23" s="182" t="s">
        <v>347</v>
      </c>
      <c r="C23" s="182"/>
      <c r="D23" s="182"/>
      <c r="E23"/>
      <c r="F23"/>
    </row>
    <row r="24" spans="2:6" ht="12.75" customHeight="1">
      <c r="B24" s="183" t="s">
        <v>348</v>
      </c>
      <c r="C24" s="183"/>
      <c r="D24" s="183"/>
      <c r="E24" s="153"/>
      <c r="F24" s="153"/>
    </row>
    <row r="25" spans="2:6" ht="12.75">
      <c r="B25" s="179"/>
      <c r="C25" s="179"/>
      <c r="D25" s="107"/>
      <c r="E25"/>
      <c r="F25"/>
    </row>
    <row r="26" ht="12.75">
      <c r="B26" s="7"/>
    </row>
    <row r="27" ht="12.75">
      <c r="B27" s="7"/>
    </row>
    <row r="28" ht="12.75">
      <c r="B28" s="7"/>
    </row>
    <row r="29" ht="12.75">
      <c r="B29" s="7"/>
    </row>
    <row r="30" ht="12.75">
      <c r="B30" s="7"/>
    </row>
    <row r="31" ht="12.75">
      <c r="B31" s="7"/>
    </row>
    <row r="32" ht="12.75">
      <c r="B32" s="7"/>
    </row>
    <row r="33" ht="12.75">
      <c r="B33" s="7"/>
    </row>
    <row r="34" ht="12.75">
      <c r="B34" s="7"/>
    </row>
    <row r="35" ht="12.75">
      <c r="B35" s="7"/>
    </row>
    <row r="36" ht="12.75">
      <c r="B36" s="7"/>
    </row>
    <row r="37" ht="12.75">
      <c r="B37" s="7"/>
    </row>
    <row r="38" ht="12.75">
      <c r="B38" s="7"/>
    </row>
    <row r="39" ht="12.75">
      <c r="B39" s="7"/>
    </row>
    <row r="40" ht="12.75">
      <c r="B40" s="7"/>
    </row>
    <row r="41" ht="12.75">
      <c r="B41" s="7"/>
    </row>
    <row r="42" ht="12.75">
      <c r="B42" s="7"/>
    </row>
    <row r="43" ht="12.75">
      <c r="B43" s="7"/>
    </row>
    <row r="44" ht="12.75">
      <c r="B44" s="7"/>
    </row>
    <row r="45" ht="12.75">
      <c r="B45" s="7"/>
    </row>
    <row r="46" ht="12.75">
      <c r="B46" s="7"/>
    </row>
    <row r="47" ht="12.75">
      <c r="B47" s="7"/>
    </row>
    <row r="48" ht="12.75">
      <c r="B48" s="7"/>
    </row>
    <row r="49" ht="12.75">
      <c r="B49" s="7"/>
    </row>
    <row r="50" ht="12.75">
      <c r="B50" s="7"/>
    </row>
    <row r="51" ht="12.75">
      <c r="B51" s="7"/>
    </row>
    <row r="52" ht="12.75">
      <c r="B52" s="7"/>
    </row>
    <row r="53" ht="12.75">
      <c r="B53" s="7"/>
    </row>
    <row r="54" ht="12.75">
      <c r="B54" s="7"/>
    </row>
    <row r="55" ht="12.75">
      <c r="B55" s="7"/>
    </row>
    <row r="56" ht="12.75">
      <c r="B56" s="7"/>
    </row>
    <row r="57" ht="12.75">
      <c r="B57" s="7"/>
    </row>
    <row r="58" ht="12.75">
      <c r="B58" s="7"/>
    </row>
    <row r="59" ht="12.75">
      <c r="B59" s="7"/>
    </row>
    <row r="60" ht="12.75">
      <c r="B60" s="7"/>
    </row>
    <row r="61" ht="12.75">
      <c r="B61" s="7"/>
    </row>
    <row r="62" ht="12.75">
      <c r="B62" s="7"/>
    </row>
    <row r="63" ht="12.75">
      <c r="B63" s="7"/>
    </row>
    <row r="64" ht="12.75">
      <c r="B64" s="7"/>
    </row>
    <row r="65" ht="12.75">
      <c r="B65" s="7"/>
    </row>
    <row r="66" ht="12.75">
      <c r="B66" s="7"/>
    </row>
    <row r="67" ht="12.75">
      <c r="B67" s="7"/>
    </row>
    <row r="68" ht="12.75">
      <c r="B68" s="7"/>
    </row>
    <row r="69" ht="12.75">
      <c r="B69" s="7"/>
    </row>
    <row r="70" ht="12.75">
      <c r="B70" s="7"/>
    </row>
    <row r="71" ht="12.75">
      <c r="B71" s="7"/>
    </row>
    <row r="72" ht="12.75">
      <c r="B72" s="7"/>
    </row>
    <row r="73" ht="12.75">
      <c r="B73" s="7"/>
    </row>
    <row r="74" ht="12.75">
      <c r="B74" s="7"/>
    </row>
    <row r="75" ht="12.75">
      <c r="B75" s="7"/>
    </row>
    <row r="76" ht="12.75">
      <c r="B76" s="7"/>
    </row>
    <row r="77" ht="12.75">
      <c r="B77" s="7"/>
    </row>
    <row r="78" ht="12.75">
      <c r="B78" s="7"/>
    </row>
    <row r="79" ht="12.75">
      <c r="B79" s="7"/>
    </row>
    <row r="80" ht="12.75">
      <c r="B80" s="7"/>
    </row>
    <row r="81" ht="12.75">
      <c r="B81" s="7"/>
    </row>
    <row r="82" ht="12.75">
      <c r="B82" s="7"/>
    </row>
    <row r="83" ht="12.75">
      <c r="B83" s="7"/>
    </row>
    <row r="84" ht="12.75">
      <c r="B84" s="7"/>
    </row>
    <row r="85" ht="12.75">
      <c r="B85" s="7"/>
    </row>
    <row r="86" ht="12.75">
      <c r="B86" s="7"/>
    </row>
    <row r="87" ht="12.75">
      <c r="B87" s="7"/>
    </row>
    <row r="88" ht="12.75">
      <c r="B88" s="7"/>
    </row>
    <row r="89" ht="12.75">
      <c r="B89" s="7"/>
    </row>
    <row r="90" ht="12.75">
      <c r="B90" s="7"/>
    </row>
    <row r="91" ht="12.75">
      <c r="B91" s="7"/>
    </row>
    <row r="92" ht="12.75">
      <c r="B92" s="7"/>
    </row>
    <row r="93" ht="12.75">
      <c r="B93" s="7"/>
    </row>
    <row r="94" ht="12.75">
      <c r="B94" s="7"/>
    </row>
    <row r="95" ht="12.75">
      <c r="B95" s="7"/>
    </row>
    <row r="96" ht="12.75">
      <c r="B96" s="7"/>
    </row>
    <row r="97" ht="12.75">
      <c r="B97" s="7"/>
    </row>
    <row r="98" ht="12.75">
      <c r="B98" s="7"/>
    </row>
    <row r="99" ht="12.75">
      <c r="B99" s="7"/>
    </row>
    <row r="100" ht="12.75">
      <c r="B100" s="7"/>
    </row>
    <row r="101" ht="12.75">
      <c r="B101" s="7"/>
    </row>
    <row r="102" ht="12.75">
      <c r="B102" s="7"/>
    </row>
    <row r="103" ht="12.75">
      <c r="B103" s="7"/>
    </row>
    <row r="104" ht="12.75">
      <c r="B104" s="7"/>
    </row>
    <row r="105" ht="12.75">
      <c r="B105" s="7"/>
    </row>
    <row r="106" ht="12.75">
      <c r="B106" s="7"/>
    </row>
    <row r="107" ht="12.75">
      <c r="B107" s="7"/>
    </row>
    <row r="108" ht="12.75">
      <c r="B108" s="7"/>
    </row>
    <row r="109" ht="12.75">
      <c r="B109" s="7"/>
    </row>
    <row r="110" ht="12.75">
      <c r="B110" s="7"/>
    </row>
    <row r="111" ht="12.75">
      <c r="B111" s="7"/>
    </row>
    <row r="112" ht="12.75">
      <c r="B112" s="7"/>
    </row>
    <row r="113" ht="12.75">
      <c r="B113" s="7"/>
    </row>
    <row r="114" ht="12.75">
      <c r="B114" s="7"/>
    </row>
    <row r="115" ht="12.75">
      <c r="B115" s="7"/>
    </row>
    <row r="116" ht="12.75">
      <c r="B116" s="7"/>
    </row>
    <row r="117" ht="12.75">
      <c r="B117" s="7"/>
    </row>
    <row r="118" ht="12.75">
      <c r="B118" s="7"/>
    </row>
    <row r="119" ht="12.75">
      <c r="B119" s="7"/>
    </row>
    <row r="120" ht="12.75">
      <c r="B120" s="7"/>
    </row>
    <row r="121" ht="12.75">
      <c r="B121" s="7"/>
    </row>
    <row r="122" ht="12.75">
      <c r="B122" s="7"/>
    </row>
    <row r="123" ht="12.75">
      <c r="B123" s="7"/>
    </row>
    <row r="124" ht="12.75">
      <c r="B124" s="7"/>
    </row>
    <row r="125" ht="12.75">
      <c r="B125" s="7"/>
    </row>
    <row r="126" ht="12.75">
      <c r="B126" s="7"/>
    </row>
    <row r="127" ht="12.75">
      <c r="B127" s="7"/>
    </row>
    <row r="128" ht="12.75">
      <c r="B128" s="7"/>
    </row>
  </sheetData>
  <sheetProtection/>
  <mergeCells count="16">
    <mergeCell ref="A5:M5"/>
    <mergeCell ref="B25:C25"/>
    <mergeCell ref="A20:B20"/>
    <mergeCell ref="B22:C22"/>
    <mergeCell ref="B23:D23"/>
    <mergeCell ref="B24:D24"/>
    <mergeCell ref="A1:M1"/>
    <mergeCell ref="A2:A4"/>
    <mergeCell ref="B2:B4"/>
    <mergeCell ref="C2:C4"/>
    <mergeCell ref="D2:E3"/>
    <mergeCell ref="H3:I3"/>
    <mergeCell ref="J3:K3"/>
    <mergeCell ref="F2:K2"/>
    <mergeCell ref="L2:M3"/>
    <mergeCell ref="F3:G3"/>
  </mergeCells>
  <printOptions horizontalCentered="1"/>
  <pageMargins left="0.1968503937007874" right="0.1968503937007874" top="0.1968503937007874" bottom="0.3937007874015748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83"/>
  <sheetViews>
    <sheetView zoomScalePageLayoutView="0" workbookViewId="0" topLeftCell="A61">
      <selection activeCell="L88" sqref="L88"/>
    </sheetView>
  </sheetViews>
  <sheetFormatPr defaultColWidth="9.140625" defaultRowHeight="12.75"/>
  <cols>
    <col min="1" max="1" width="3.8515625" style="0" customWidth="1"/>
    <col min="2" max="2" width="24.28125" style="0" customWidth="1"/>
    <col min="3" max="3" width="8.00390625" style="0" customWidth="1"/>
    <col min="4" max="4" width="7.8515625" style="0" customWidth="1"/>
    <col min="5" max="6" width="6.00390625" style="0" customWidth="1"/>
    <col min="7" max="7" width="5.7109375" style="0" customWidth="1"/>
    <col min="8" max="8" width="6.8515625" style="0" customWidth="1"/>
    <col min="9" max="9" width="5.28125" style="0" customWidth="1"/>
    <col min="10" max="10" width="5.57421875" style="0" customWidth="1"/>
    <col min="11" max="11" width="5.28125" style="0" customWidth="1"/>
    <col min="12" max="12" width="8.140625" style="0" customWidth="1"/>
    <col min="13" max="13" width="7.7109375" style="104" customWidth="1"/>
  </cols>
  <sheetData>
    <row r="1" spans="1:13" s="93" customFormat="1" ht="15">
      <c r="A1" s="92"/>
      <c r="B1" s="4"/>
      <c r="C1" s="4"/>
      <c r="D1" s="4"/>
      <c r="E1" s="4"/>
      <c r="F1" s="4"/>
      <c r="G1" s="209"/>
      <c r="H1" s="209"/>
      <c r="I1" s="209"/>
      <c r="J1" s="209"/>
      <c r="K1" s="209"/>
      <c r="L1" s="209"/>
      <c r="M1" s="209"/>
    </row>
    <row r="2" spans="1:13" s="93" customFormat="1" ht="49.5" customHeight="1">
      <c r="A2" s="169" t="s">
        <v>372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</row>
    <row r="3" spans="1:13" ht="21" customHeight="1">
      <c r="A3" s="229" t="s">
        <v>0</v>
      </c>
      <c r="B3" s="229" t="s">
        <v>226</v>
      </c>
      <c r="C3" s="229" t="s">
        <v>146</v>
      </c>
      <c r="D3" s="229" t="s">
        <v>147</v>
      </c>
      <c r="E3" s="229"/>
      <c r="F3" s="229" t="s">
        <v>1</v>
      </c>
      <c r="G3" s="229"/>
      <c r="H3" s="229"/>
      <c r="I3" s="229"/>
      <c r="J3" s="229"/>
      <c r="K3" s="229"/>
      <c r="L3" s="230" t="s">
        <v>206</v>
      </c>
      <c r="M3" s="231"/>
    </row>
    <row r="4" spans="1:13" ht="37.5" customHeight="1">
      <c r="A4" s="229"/>
      <c r="B4" s="229"/>
      <c r="C4" s="229"/>
      <c r="D4" s="229"/>
      <c r="E4" s="229"/>
      <c r="F4" s="229" t="s">
        <v>2</v>
      </c>
      <c r="G4" s="229"/>
      <c r="H4" s="229" t="s">
        <v>3</v>
      </c>
      <c r="I4" s="229"/>
      <c r="J4" s="229" t="s">
        <v>4</v>
      </c>
      <c r="K4" s="229"/>
      <c r="L4" s="232"/>
      <c r="M4" s="233"/>
    </row>
    <row r="5" spans="1:13" ht="43.5" customHeight="1">
      <c r="A5" s="229"/>
      <c r="B5" s="229"/>
      <c r="C5" s="229"/>
      <c r="D5" s="94" t="s">
        <v>5</v>
      </c>
      <c r="E5" s="95" t="s">
        <v>6</v>
      </c>
      <c r="F5" s="94" t="s">
        <v>5</v>
      </c>
      <c r="G5" s="95" t="s">
        <v>6</v>
      </c>
      <c r="H5" s="94" t="s">
        <v>5</v>
      </c>
      <c r="I5" s="95" t="s">
        <v>6</v>
      </c>
      <c r="J5" s="94" t="s">
        <v>5</v>
      </c>
      <c r="K5" s="95" t="s">
        <v>6</v>
      </c>
      <c r="L5" s="94" t="s">
        <v>5</v>
      </c>
      <c r="M5" s="95" t="s">
        <v>6</v>
      </c>
    </row>
    <row r="6" spans="1:13" ht="15" customHeight="1">
      <c r="A6" s="103" t="s">
        <v>100</v>
      </c>
      <c r="B6" s="237" t="s">
        <v>207</v>
      </c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</row>
    <row r="7" spans="1:13" ht="12.75">
      <c r="A7" s="48">
        <v>1</v>
      </c>
      <c r="B7" s="46" t="s">
        <v>27</v>
      </c>
      <c r="C7" s="88">
        <v>2246</v>
      </c>
      <c r="D7" s="88">
        <v>2001</v>
      </c>
      <c r="E7" s="11">
        <v>89.09171861086375</v>
      </c>
      <c r="F7" s="88">
        <v>695</v>
      </c>
      <c r="G7" s="11">
        <v>30.943900267141583</v>
      </c>
      <c r="H7" s="88">
        <v>1173</v>
      </c>
      <c r="I7" s="11">
        <v>52.22617987533392</v>
      </c>
      <c r="J7" s="88">
        <v>133</v>
      </c>
      <c r="K7" s="11">
        <v>5.921638468388245</v>
      </c>
      <c r="L7" s="88">
        <v>245</v>
      </c>
      <c r="M7" s="96">
        <v>10.908281389136242</v>
      </c>
    </row>
    <row r="8" spans="1:13" ht="12.75">
      <c r="A8" s="48">
        <v>2</v>
      </c>
      <c r="B8" s="46" t="s">
        <v>28</v>
      </c>
      <c r="C8" s="88">
        <v>1933</v>
      </c>
      <c r="D8" s="88">
        <v>1616</v>
      </c>
      <c r="E8" s="11">
        <v>83.60062079668909</v>
      </c>
      <c r="F8" s="88">
        <v>441</v>
      </c>
      <c r="G8" s="11">
        <v>22.81427832384894</v>
      </c>
      <c r="H8" s="88">
        <v>1052</v>
      </c>
      <c r="I8" s="11">
        <v>54.42317640972581</v>
      </c>
      <c r="J8" s="88">
        <v>123</v>
      </c>
      <c r="K8" s="11">
        <v>6.363166063114329</v>
      </c>
      <c r="L8" s="88">
        <v>317</v>
      </c>
      <c r="M8" s="96">
        <v>16.399379203310914</v>
      </c>
    </row>
    <row r="9" spans="1:13" ht="12.75">
      <c r="A9" s="48">
        <v>3</v>
      </c>
      <c r="B9" s="46" t="s">
        <v>29</v>
      </c>
      <c r="C9" s="88">
        <v>175</v>
      </c>
      <c r="D9" s="88">
        <v>148</v>
      </c>
      <c r="E9" s="11">
        <v>84.57142857142857</v>
      </c>
      <c r="F9" s="88">
        <v>42</v>
      </c>
      <c r="G9" s="11">
        <v>24</v>
      </c>
      <c r="H9" s="88">
        <v>84</v>
      </c>
      <c r="I9" s="11">
        <v>48</v>
      </c>
      <c r="J9" s="88">
        <v>22</v>
      </c>
      <c r="K9" s="11">
        <v>12.571428571428573</v>
      </c>
      <c r="L9" s="88">
        <v>27</v>
      </c>
      <c r="M9" s="96">
        <v>15.428571428571427</v>
      </c>
    </row>
    <row r="10" spans="1:13" ht="12.75">
      <c r="A10" s="48">
        <v>4</v>
      </c>
      <c r="B10" s="46" t="s">
        <v>208</v>
      </c>
      <c r="C10" s="88">
        <v>86</v>
      </c>
      <c r="D10" s="88">
        <v>74</v>
      </c>
      <c r="E10" s="11">
        <v>86.04651162790698</v>
      </c>
      <c r="F10" s="88">
        <v>33</v>
      </c>
      <c r="G10" s="11">
        <v>38.372093023255815</v>
      </c>
      <c r="H10" s="88">
        <v>33</v>
      </c>
      <c r="I10" s="11">
        <v>38.372093023255815</v>
      </c>
      <c r="J10" s="88">
        <v>8</v>
      </c>
      <c r="K10" s="11">
        <v>9.30232558139535</v>
      </c>
      <c r="L10" s="88">
        <v>12</v>
      </c>
      <c r="M10" s="96">
        <v>13.953488372093023</v>
      </c>
    </row>
    <row r="11" spans="1:13" ht="12.75">
      <c r="A11" s="48">
        <v>5</v>
      </c>
      <c r="B11" s="46" t="s">
        <v>209</v>
      </c>
      <c r="C11" s="88">
        <v>8</v>
      </c>
      <c r="D11" s="88">
        <v>7</v>
      </c>
      <c r="E11" s="11">
        <v>87.5</v>
      </c>
      <c r="F11" s="88">
        <v>4</v>
      </c>
      <c r="G11" s="11">
        <v>50</v>
      </c>
      <c r="H11" s="88">
        <v>3</v>
      </c>
      <c r="I11" s="11">
        <v>37.5</v>
      </c>
      <c r="J11" s="88">
        <v>0</v>
      </c>
      <c r="K11" s="11">
        <v>0</v>
      </c>
      <c r="L11" s="88">
        <v>1</v>
      </c>
      <c r="M11" s="96">
        <v>12.5</v>
      </c>
    </row>
    <row r="12" spans="1:13" ht="12.75">
      <c r="A12" s="48">
        <v>6</v>
      </c>
      <c r="B12" s="46" t="s">
        <v>30</v>
      </c>
      <c r="C12" s="88">
        <v>1738</v>
      </c>
      <c r="D12" s="88">
        <v>1551</v>
      </c>
      <c r="E12" s="11">
        <v>89.24050632911393</v>
      </c>
      <c r="F12" s="88">
        <v>413</v>
      </c>
      <c r="G12" s="11">
        <v>23.76294591484465</v>
      </c>
      <c r="H12" s="88">
        <v>1024</v>
      </c>
      <c r="I12" s="11">
        <v>58.918296892980436</v>
      </c>
      <c r="J12" s="88">
        <v>114</v>
      </c>
      <c r="K12" s="11">
        <v>6.559263521288838</v>
      </c>
      <c r="L12" s="88">
        <v>187</v>
      </c>
      <c r="M12" s="96">
        <v>10.759493670886076</v>
      </c>
    </row>
    <row r="13" spans="1:13" ht="12.75">
      <c r="A13" s="48">
        <v>7</v>
      </c>
      <c r="B13" s="46" t="s">
        <v>31</v>
      </c>
      <c r="C13" s="88">
        <v>528</v>
      </c>
      <c r="D13" s="88">
        <v>482</v>
      </c>
      <c r="E13" s="11">
        <v>91.28787878787878</v>
      </c>
      <c r="F13" s="88">
        <v>197</v>
      </c>
      <c r="G13" s="11">
        <v>37.31060606060606</v>
      </c>
      <c r="H13" s="88">
        <v>264</v>
      </c>
      <c r="I13" s="11">
        <v>50</v>
      </c>
      <c r="J13" s="88">
        <v>21</v>
      </c>
      <c r="K13" s="11">
        <v>3.977272727272727</v>
      </c>
      <c r="L13" s="88">
        <v>46</v>
      </c>
      <c r="M13" s="96">
        <v>8.712121212121213</v>
      </c>
    </row>
    <row r="14" spans="1:13" ht="12.75">
      <c r="A14" s="48">
        <v>8</v>
      </c>
      <c r="B14" s="46" t="s">
        <v>239</v>
      </c>
      <c r="C14" s="88">
        <v>1193</v>
      </c>
      <c r="D14" s="88">
        <v>1072</v>
      </c>
      <c r="E14" s="11">
        <v>89.85750209555742</v>
      </c>
      <c r="F14" s="88">
        <v>438</v>
      </c>
      <c r="G14" s="11">
        <v>36.714165968147526</v>
      </c>
      <c r="H14" s="88">
        <v>587</v>
      </c>
      <c r="I14" s="11">
        <v>49.20368818105616</v>
      </c>
      <c r="J14" s="88">
        <v>47</v>
      </c>
      <c r="K14" s="11">
        <v>3.9396479463537304</v>
      </c>
      <c r="L14" s="88">
        <v>121</v>
      </c>
      <c r="M14" s="96">
        <v>10.142497904442582</v>
      </c>
    </row>
    <row r="15" spans="1:13" ht="12.75">
      <c r="A15" s="48">
        <v>9</v>
      </c>
      <c r="B15" s="46" t="s">
        <v>240</v>
      </c>
      <c r="C15" s="88">
        <v>19</v>
      </c>
      <c r="D15" s="88">
        <v>18</v>
      </c>
      <c r="E15" s="11">
        <v>94.73684210526315</v>
      </c>
      <c r="F15" s="88">
        <v>4</v>
      </c>
      <c r="G15" s="11">
        <v>21.052631578947366</v>
      </c>
      <c r="H15" s="88">
        <v>11</v>
      </c>
      <c r="I15" s="11">
        <v>57.89473684210527</v>
      </c>
      <c r="J15" s="88">
        <v>3</v>
      </c>
      <c r="K15" s="11">
        <v>15.789473684210526</v>
      </c>
      <c r="L15" s="88">
        <v>1</v>
      </c>
      <c r="M15" s="96">
        <v>5.263157894736842</v>
      </c>
    </row>
    <row r="16" spans="1:13" ht="12.75">
      <c r="A16" s="48">
        <v>10</v>
      </c>
      <c r="B16" s="46" t="s">
        <v>32</v>
      </c>
      <c r="C16" s="88">
        <v>522</v>
      </c>
      <c r="D16" s="88">
        <v>476</v>
      </c>
      <c r="E16" s="11">
        <v>91.18773946360153</v>
      </c>
      <c r="F16" s="88">
        <v>144</v>
      </c>
      <c r="G16" s="11">
        <v>27.586206896551722</v>
      </c>
      <c r="H16" s="88">
        <v>312</v>
      </c>
      <c r="I16" s="11">
        <v>59.77011494252874</v>
      </c>
      <c r="J16" s="88">
        <v>20</v>
      </c>
      <c r="K16" s="11">
        <v>3.8314176245210727</v>
      </c>
      <c r="L16" s="88">
        <v>46</v>
      </c>
      <c r="M16" s="96">
        <v>8.812260536398467</v>
      </c>
    </row>
    <row r="17" spans="1:13" ht="12.75">
      <c r="A17" s="48">
        <v>11</v>
      </c>
      <c r="B17" s="46" t="s">
        <v>33</v>
      </c>
      <c r="C17" s="88">
        <v>52</v>
      </c>
      <c r="D17" s="88">
        <v>50</v>
      </c>
      <c r="E17" s="11">
        <v>96.15384615384616</v>
      </c>
      <c r="F17" s="88">
        <v>25</v>
      </c>
      <c r="G17" s="11">
        <v>48.07692307692308</v>
      </c>
      <c r="H17" s="88">
        <v>24</v>
      </c>
      <c r="I17" s="11">
        <v>46.15384615384615</v>
      </c>
      <c r="J17" s="88">
        <v>1</v>
      </c>
      <c r="K17" s="11">
        <v>1.9230769230769231</v>
      </c>
      <c r="L17" s="88">
        <v>2</v>
      </c>
      <c r="M17" s="96">
        <v>3.8461538461538463</v>
      </c>
    </row>
    <row r="18" spans="1:13" s="32" customFormat="1" ht="15">
      <c r="A18" s="48">
        <v>12</v>
      </c>
      <c r="B18" s="46" t="s">
        <v>241</v>
      </c>
      <c r="C18" s="88">
        <v>580</v>
      </c>
      <c r="D18" s="88">
        <v>533</v>
      </c>
      <c r="E18" s="11">
        <v>91.89655172413794</v>
      </c>
      <c r="F18" s="88">
        <v>209</v>
      </c>
      <c r="G18" s="11">
        <v>36.03448275862069</v>
      </c>
      <c r="H18" s="88">
        <v>308</v>
      </c>
      <c r="I18" s="11">
        <v>53.103448275862064</v>
      </c>
      <c r="J18" s="88">
        <v>16</v>
      </c>
      <c r="K18" s="11">
        <v>2.7586206896551726</v>
      </c>
      <c r="L18" s="88">
        <v>47</v>
      </c>
      <c r="M18" s="96">
        <v>8.103448275862068</v>
      </c>
    </row>
    <row r="19" spans="1:13" ht="12.75">
      <c r="A19" s="48">
        <v>13</v>
      </c>
      <c r="B19" s="46" t="s">
        <v>35</v>
      </c>
      <c r="C19" s="88">
        <v>571</v>
      </c>
      <c r="D19" s="88">
        <v>531</v>
      </c>
      <c r="E19" s="11">
        <v>92.99474605954467</v>
      </c>
      <c r="F19" s="88">
        <v>230</v>
      </c>
      <c r="G19" s="11">
        <v>40.280210157618214</v>
      </c>
      <c r="H19" s="88">
        <v>252</v>
      </c>
      <c r="I19" s="11">
        <v>44.13309982486865</v>
      </c>
      <c r="J19" s="88">
        <v>49</v>
      </c>
      <c r="K19" s="11">
        <v>8.581436077057793</v>
      </c>
      <c r="L19" s="88">
        <v>40</v>
      </c>
      <c r="M19" s="96">
        <v>7.005253940455342</v>
      </c>
    </row>
    <row r="20" spans="1:13" ht="12.75">
      <c r="A20" s="48">
        <v>14</v>
      </c>
      <c r="B20" s="46" t="s">
        <v>36</v>
      </c>
      <c r="C20" s="88">
        <v>423</v>
      </c>
      <c r="D20" s="88">
        <v>389</v>
      </c>
      <c r="E20" s="11">
        <v>91.96217494089835</v>
      </c>
      <c r="F20" s="88">
        <v>130</v>
      </c>
      <c r="G20" s="11">
        <v>30.73286052009456</v>
      </c>
      <c r="H20" s="88">
        <v>233</v>
      </c>
      <c r="I20" s="11">
        <v>55.08274231678487</v>
      </c>
      <c r="J20" s="88">
        <v>26</v>
      </c>
      <c r="K20" s="11">
        <v>6.1465721040189125</v>
      </c>
      <c r="L20" s="88">
        <v>34</v>
      </c>
      <c r="M20" s="96">
        <v>8.037825059101655</v>
      </c>
    </row>
    <row r="21" spans="1:13" ht="12.75">
      <c r="A21" s="48">
        <v>15</v>
      </c>
      <c r="B21" s="46" t="s">
        <v>37</v>
      </c>
      <c r="C21" s="88">
        <v>549</v>
      </c>
      <c r="D21" s="88">
        <v>486</v>
      </c>
      <c r="E21" s="11">
        <v>88.52459016393442</v>
      </c>
      <c r="F21" s="88">
        <v>186</v>
      </c>
      <c r="G21" s="11">
        <v>33.87978142076503</v>
      </c>
      <c r="H21" s="88">
        <v>257</v>
      </c>
      <c r="I21" s="11">
        <v>46.81238615664845</v>
      </c>
      <c r="J21" s="88">
        <v>43</v>
      </c>
      <c r="K21" s="11">
        <v>7.832422586520947</v>
      </c>
      <c r="L21" s="88">
        <v>62</v>
      </c>
      <c r="M21" s="96">
        <v>11.293260473588344</v>
      </c>
    </row>
    <row r="22" spans="1:13" ht="12.75">
      <c r="A22" s="48">
        <v>16</v>
      </c>
      <c r="B22" s="46" t="s">
        <v>38</v>
      </c>
      <c r="C22" s="88">
        <v>747</v>
      </c>
      <c r="D22" s="88">
        <v>669</v>
      </c>
      <c r="E22" s="11">
        <v>89.5582329317269</v>
      </c>
      <c r="F22" s="88">
        <v>174</v>
      </c>
      <c r="G22" s="11">
        <v>23.293172690763054</v>
      </c>
      <c r="H22" s="88">
        <v>416</v>
      </c>
      <c r="I22" s="11">
        <v>55.68942436412316</v>
      </c>
      <c r="J22" s="88">
        <v>79</v>
      </c>
      <c r="K22" s="11">
        <v>10.575635876840696</v>
      </c>
      <c r="L22" s="88">
        <v>78</v>
      </c>
      <c r="M22" s="96">
        <v>10.441767068273093</v>
      </c>
    </row>
    <row r="23" spans="1:13" ht="12.75">
      <c r="A23" s="48">
        <v>17</v>
      </c>
      <c r="B23" s="46" t="s">
        <v>39</v>
      </c>
      <c r="C23" s="88">
        <v>1400</v>
      </c>
      <c r="D23" s="88">
        <v>1224</v>
      </c>
      <c r="E23" s="11">
        <v>87.42857142857143</v>
      </c>
      <c r="F23" s="88">
        <v>370</v>
      </c>
      <c r="G23" s="11">
        <v>26.42857142857143</v>
      </c>
      <c r="H23" s="88">
        <v>796</v>
      </c>
      <c r="I23" s="11">
        <v>56.85714285714286</v>
      </c>
      <c r="J23" s="88">
        <v>58</v>
      </c>
      <c r="K23" s="11">
        <v>4.142857142857142</v>
      </c>
      <c r="L23" s="88">
        <v>176</v>
      </c>
      <c r="M23" s="96">
        <v>12.571428571428573</v>
      </c>
    </row>
    <row r="24" spans="1:13" ht="12.75">
      <c r="A24" s="48">
        <v>18</v>
      </c>
      <c r="B24" s="46" t="s">
        <v>40</v>
      </c>
      <c r="C24" s="88">
        <v>119</v>
      </c>
      <c r="D24" s="88">
        <v>110</v>
      </c>
      <c r="E24" s="11">
        <v>92.43697478991596</v>
      </c>
      <c r="F24" s="88">
        <v>41</v>
      </c>
      <c r="G24" s="11">
        <v>34.45378151260504</v>
      </c>
      <c r="H24" s="88">
        <v>61</v>
      </c>
      <c r="I24" s="11">
        <v>51.26050420168067</v>
      </c>
      <c r="J24" s="88">
        <v>8</v>
      </c>
      <c r="K24" s="11">
        <v>6.722689075630252</v>
      </c>
      <c r="L24" s="88">
        <v>9</v>
      </c>
      <c r="M24" s="96">
        <v>7.563025210084033</v>
      </c>
    </row>
    <row r="25" spans="1:13" ht="12.75">
      <c r="A25" s="48">
        <v>19</v>
      </c>
      <c r="B25" s="46" t="s">
        <v>41</v>
      </c>
      <c r="C25" s="88">
        <v>5595</v>
      </c>
      <c r="D25" s="88">
        <v>4912</v>
      </c>
      <c r="E25" s="11">
        <v>87.79267202859697</v>
      </c>
      <c r="F25" s="88">
        <v>1728</v>
      </c>
      <c r="G25" s="11">
        <v>30.88471849865952</v>
      </c>
      <c r="H25" s="88">
        <v>2935</v>
      </c>
      <c r="I25" s="11">
        <v>52.457551385165324</v>
      </c>
      <c r="J25" s="88">
        <v>249</v>
      </c>
      <c r="K25" s="11">
        <v>4.450402144772117</v>
      </c>
      <c r="L25" s="88">
        <v>683</v>
      </c>
      <c r="M25" s="96">
        <v>12.20732797140304</v>
      </c>
    </row>
    <row r="26" spans="1:13" ht="24">
      <c r="A26" s="48">
        <v>20</v>
      </c>
      <c r="B26" s="46" t="s">
        <v>220</v>
      </c>
      <c r="C26" s="88">
        <v>176</v>
      </c>
      <c r="D26" s="88">
        <v>131</v>
      </c>
      <c r="E26" s="11">
        <v>74.43181818181817</v>
      </c>
      <c r="F26" s="88">
        <v>7</v>
      </c>
      <c r="G26" s="11">
        <v>3.977272727272727</v>
      </c>
      <c r="H26" s="88">
        <v>78</v>
      </c>
      <c r="I26" s="11">
        <v>44.31818181818182</v>
      </c>
      <c r="J26" s="88">
        <v>46</v>
      </c>
      <c r="K26" s="11">
        <v>26.136363636363637</v>
      </c>
      <c r="L26" s="88">
        <v>43</v>
      </c>
      <c r="M26" s="96">
        <v>24.431818181818183</v>
      </c>
    </row>
    <row r="27" spans="1:13" ht="24">
      <c r="A27" s="48">
        <v>21</v>
      </c>
      <c r="B27" s="46" t="s">
        <v>242</v>
      </c>
      <c r="C27" s="88">
        <v>319</v>
      </c>
      <c r="D27" s="88">
        <v>266</v>
      </c>
      <c r="E27" s="11">
        <v>83.38557993730407</v>
      </c>
      <c r="F27" s="88">
        <v>31</v>
      </c>
      <c r="G27" s="11">
        <v>9.717868338557993</v>
      </c>
      <c r="H27" s="88">
        <v>186</v>
      </c>
      <c r="I27" s="11">
        <v>58.307210031347964</v>
      </c>
      <c r="J27" s="88">
        <v>49</v>
      </c>
      <c r="K27" s="11">
        <v>15.360501567398119</v>
      </c>
      <c r="L27" s="88">
        <v>53</v>
      </c>
      <c r="M27" s="96">
        <v>16.614420062695924</v>
      </c>
    </row>
    <row r="28" spans="1:13" ht="24">
      <c r="A28" s="48">
        <v>22</v>
      </c>
      <c r="B28" s="48" t="s">
        <v>217</v>
      </c>
      <c r="C28" s="88">
        <v>8</v>
      </c>
      <c r="D28" s="88">
        <v>4</v>
      </c>
      <c r="E28" s="11">
        <v>50</v>
      </c>
      <c r="F28" s="88">
        <v>1</v>
      </c>
      <c r="G28" s="11">
        <v>12.5</v>
      </c>
      <c r="H28" s="88">
        <v>3</v>
      </c>
      <c r="I28" s="11">
        <v>37.5</v>
      </c>
      <c r="J28" s="88">
        <v>0</v>
      </c>
      <c r="K28" s="11">
        <v>0</v>
      </c>
      <c r="L28" s="88">
        <v>4</v>
      </c>
      <c r="M28" s="96">
        <v>50</v>
      </c>
    </row>
    <row r="29" spans="1:13" ht="36">
      <c r="A29" s="48">
        <v>23</v>
      </c>
      <c r="B29" s="48" t="s">
        <v>338</v>
      </c>
      <c r="C29" s="88">
        <v>1</v>
      </c>
      <c r="D29" s="88">
        <v>1</v>
      </c>
      <c r="E29" s="11">
        <v>100</v>
      </c>
      <c r="F29" s="88">
        <v>0</v>
      </c>
      <c r="G29" s="11">
        <v>0</v>
      </c>
      <c r="H29" s="88">
        <v>0</v>
      </c>
      <c r="I29" s="11">
        <v>0</v>
      </c>
      <c r="J29" s="88">
        <v>1</v>
      </c>
      <c r="K29" s="11">
        <v>100</v>
      </c>
      <c r="L29" s="88">
        <v>0</v>
      </c>
      <c r="M29" s="96">
        <v>0</v>
      </c>
    </row>
    <row r="30" spans="1:13" ht="12.75">
      <c r="A30" s="48">
        <v>24</v>
      </c>
      <c r="B30" s="48" t="s">
        <v>13</v>
      </c>
      <c r="C30" s="88">
        <v>35</v>
      </c>
      <c r="D30" s="88">
        <v>26</v>
      </c>
      <c r="E30" s="11">
        <v>74.28571428571429</v>
      </c>
      <c r="F30" s="88">
        <v>3</v>
      </c>
      <c r="G30" s="11">
        <v>8.571428571428571</v>
      </c>
      <c r="H30" s="88">
        <v>15</v>
      </c>
      <c r="I30" s="11">
        <v>42.857142857142854</v>
      </c>
      <c r="J30" s="88">
        <v>8</v>
      </c>
      <c r="K30" s="11">
        <v>22.857142857142858</v>
      </c>
      <c r="L30" s="88">
        <v>9</v>
      </c>
      <c r="M30" s="96">
        <v>25.71428571428571</v>
      </c>
    </row>
    <row r="31" spans="1:13" ht="12.75">
      <c r="A31" s="48">
        <v>25</v>
      </c>
      <c r="B31" s="48" t="s">
        <v>23</v>
      </c>
      <c r="C31" s="88">
        <v>13</v>
      </c>
      <c r="D31" s="88">
        <v>9</v>
      </c>
      <c r="E31" s="11">
        <v>69.23076923076923</v>
      </c>
      <c r="F31" s="88">
        <v>3</v>
      </c>
      <c r="G31" s="11">
        <v>23.076923076923077</v>
      </c>
      <c r="H31" s="88">
        <v>4</v>
      </c>
      <c r="I31" s="11">
        <v>30.76923076923077</v>
      </c>
      <c r="J31" s="88">
        <v>2</v>
      </c>
      <c r="K31" s="11">
        <v>15.384615384615385</v>
      </c>
      <c r="L31" s="88">
        <v>4</v>
      </c>
      <c r="M31" s="96">
        <v>30.76923076923077</v>
      </c>
    </row>
    <row r="32" spans="1:13" ht="36">
      <c r="A32" s="48">
        <v>26</v>
      </c>
      <c r="B32" s="48" t="s">
        <v>45</v>
      </c>
      <c r="C32" s="88">
        <v>185</v>
      </c>
      <c r="D32" s="88">
        <v>111</v>
      </c>
      <c r="E32" s="11">
        <v>60</v>
      </c>
      <c r="F32" s="88">
        <v>37</v>
      </c>
      <c r="G32" s="11">
        <v>20</v>
      </c>
      <c r="H32" s="88">
        <v>41</v>
      </c>
      <c r="I32" s="11">
        <v>22.162162162162165</v>
      </c>
      <c r="J32" s="88">
        <v>33</v>
      </c>
      <c r="K32" s="11">
        <v>17.83783783783784</v>
      </c>
      <c r="L32" s="88">
        <v>74</v>
      </c>
      <c r="M32" s="96">
        <v>40</v>
      </c>
    </row>
    <row r="33" spans="1:13" ht="12.75">
      <c r="A33" s="48">
        <v>27</v>
      </c>
      <c r="B33" s="48" t="s">
        <v>112</v>
      </c>
      <c r="C33" s="88">
        <v>146</v>
      </c>
      <c r="D33" s="88">
        <v>110</v>
      </c>
      <c r="E33" s="11">
        <v>75.34246575342466</v>
      </c>
      <c r="F33" s="88">
        <v>6</v>
      </c>
      <c r="G33" s="11">
        <v>4.10958904109589</v>
      </c>
      <c r="H33" s="88">
        <v>65</v>
      </c>
      <c r="I33" s="11">
        <v>44.52054794520548</v>
      </c>
      <c r="J33" s="88">
        <v>39</v>
      </c>
      <c r="K33" s="11">
        <v>26.71232876712329</v>
      </c>
      <c r="L33" s="88">
        <v>36</v>
      </c>
      <c r="M33" s="96">
        <v>24.65753424657534</v>
      </c>
    </row>
    <row r="34" spans="1:13" ht="12.75">
      <c r="A34" s="48">
        <v>28</v>
      </c>
      <c r="B34" s="48" t="s">
        <v>18</v>
      </c>
      <c r="C34" s="88">
        <v>213</v>
      </c>
      <c r="D34" s="88">
        <v>131</v>
      </c>
      <c r="E34" s="11">
        <v>61.502347417840376</v>
      </c>
      <c r="F34" s="88">
        <v>7</v>
      </c>
      <c r="G34" s="11">
        <v>3.286384976525822</v>
      </c>
      <c r="H34" s="88">
        <v>82</v>
      </c>
      <c r="I34" s="11">
        <v>38.497652582159624</v>
      </c>
      <c r="J34" s="88">
        <v>42</v>
      </c>
      <c r="K34" s="11">
        <v>19.718309859154928</v>
      </c>
      <c r="L34" s="88">
        <v>82</v>
      </c>
      <c r="M34" s="96">
        <v>38.497652582159624</v>
      </c>
    </row>
    <row r="35" spans="1:13" ht="12.75">
      <c r="A35" s="48">
        <v>29</v>
      </c>
      <c r="B35" s="48" t="s">
        <v>15</v>
      </c>
      <c r="C35" s="88">
        <v>425</v>
      </c>
      <c r="D35" s="88">
        <v>329</v>
      </c>
      <c r="E35" s="11">
        <v>77.41176470588236</v>
      </c>
      <c r="F35" s="88">
        <v>67</v>
      </c>
      <c r="G35" s="11">
        <v>15.764705882352942</v>
      </c>
      <c r="H35" s="88">
        <v>230</v>
      </c>
      <c r="I35" s="11">
        <v>54.11764705882353</v>
      </c>
      <c r="J35" s="88">
        <v>32</v>
      </c>
      <c r="K35" s="11">
        <v>7.529411764705881</v>
      </c>
      <c r="L35" s="88">
        <v>96</v>
      </c>
      <c r="M35" s="96">
        <v>22.58823529411765</v>
      </c>
    </row>
    <row r="36" spans="1:13" ht="24">
      <c r="A36" s="48">
        <v>30</v>
      </c>
      <c r="B36" s="48" t="s">
        <v>46</v>
      </c>
      <c r="C36" s="88">
        <v>192</v>
      </c>
      <c r="D36" s="88">
        <v>174</v>
      </c>
      <c r="E36" s="11">
        <v>90.625</v>
      </c>
      <c r="F36" s="88">
        <v>71</v>
      </c>
      <c r="G36" s="11">
        <v>36.97916666666667</v>
      </c>
      <c r="H36" s="88">
        <v>89</v>
      </c>
      <c r="I36" s="11">
        <v>46.35416666666667</v>
      </c>
      <c r="J36" s="88">
        <v>14</v>
      </c>
      <c r="K36" s="11">
        <v>7.291666666666667</v>
      </c>
      <c r="L36" s="88">
        <v>18</v>
      </c>
      <c r="M36" s="96">
        <v>9.375</v>
      </c>
    </row>
    <row r="37" spans="1:13" ht="12.75">
      <c r="A37" s="48">
        <v>31</v>
      </c>
      <c r="B37" s="48" t="s">
        <v>16</v>
      </c>
      <c r="C37" s="88">
        <v>359</v>
      </c>
      <c r="D37" s="88">
        <v>289</v>
      </c>
      <c r="E37" s="11">
        <v>80.50139275766016</v>
      </c>
      <c r="F37" s="88">
        <v>32</v>
      </c>
      <c r="G37" s="11">
        <v>8.913649025069638</v>
      </c>
      <c r="H37" s="88">
        <v>206</v>
      </c>
      <c r="I37" s="11">
        <v>57.381615598885794</v>
      </c>
      <c r="J37" s="88">
        <v>51</v>
      </c>
      <c r="K37" s="11">
        <v>14.206128133704734</v>
      </c>
      <c r="L37" s="88">
        <v>70</v>
      </c>
      <c r="M37" s="96">
        <v>19.498607242339833</v>
      </c>
    </row>
    <row r="38" spans="1:13" ht="12.75">
      <c r="A38" s="48">
        <v>32</v>
      </c>
      <c r="B38" s="48" t="s">
        <v>21</v>
      </c>
      <c r="C38" s="88">
        <v>245</v>
      </c>
      <c r="D38" s="88">
        <v>122</v>
      </c>
      <c r="E38" s="11">
        <v>49.795918367346935</v>
      </c>
      <c r="F38" s="88">
        <v>9</v>
      </c>
      <c r="G38" s="11">
        <v>3.6734693877551026</v>
      </c>
      <c r="H38" s="88">
        <v>88</v>
      </c>
      <c r="I38" s="11">
        <v>35.91836734693877</v>
      </c>
      <c r="J38" s="88">
        <v>25</v>
      </c>
      <c r="K38" s="11">
        <v>10.204081632653061</v>
      </c>
      <c r="L38" s="88">
        <v>123</v>
      </c>
      <c r="M38" s="96">
        <v>50.204081632653065</v>
      </c>
    </row>
    <row r="39" spans="1:13" ht="24">
      <c r="A39" s="48">
        <v>33</v>
      </c>
      <c r="B39" s="48" t="s">
        <v>48</v>
      </c>
      <c r="C39" s="88">
        <v>14</v>
      </c>
      <c r="D39" s="88">
        <v>13</v>
      </c>
      <c r="E39" s="11">
        <v>92.85714285714286</v>
      </c>
      <c r="F39" s="88">
        <v>1</v>
      </c>
      <c r="G39" s="11">
        <v>7.142857142857142</v>
      </c>
      <c r="H39" s="88">
        <v>4</v>
      </c>
      <c r="I39" s="11">
        <v>28.57142857142857</v>
      </c>
      <c r="J39" s="88">
        <v>8</v>
      </c>
      <c r="K39" s="11">
        <v>57.14285714285714</v>
      </c>
      <c r="L39" s="88">
        <v>1</v>
      </c>
      <c r="M39" s="96">
        <v>7.142857142857142</v>
      </c>
    </row>
    <row r="40" spans="1:13" ht="12.75">
      <c r="A40" s="48">
        <v>34</v>
      </c>
      <c r="B40" s="48" t="s">
        <v>47</v>
      </c>
      <c r="C40" s="88">
        <v>49</v>
      </c>
      <c r="D40" s="88">
        <v>14</v>
      </c>
      <c r="E40" s="11">
        <v>28.57142857142857</v>
      </c>
      <c r="F40" s="88">
        <v>0</v>
      </c>
      <c r="G40" s="11">
        <v>0</v>
      </c>
      <c r="H40" s="88">
        <v>4</v>
      </c>
      <c r="I40" s="11">
        <v>8.16326530612245</v>
      </c>
      <c r="J40" s="88">
        <v>10</v>
      </c>
      <c r="K40" s="11">
        <v>20.408163265306122</v>
      </c>
      <c r="L40" s="88">
        <v>35</v>
      </c>
      <c r="M40" s="96">
        <v>71.42857142857143</v>
      </c>
    </row>
    <row r="41" spans="1:13" ht="12.75">
      <c r="A41" s="48">
        <v>35</v>
      </c>
      <c r="B41" s="48" t="s">
        <v>214</v>
      </c>
      <c r="C41" s="88">
        <v>33</v>
      </c>
      <c r="D41" s="88">
        <v>14</v>
      </c>
      <c r="E41" s="11">
        <v>42.42424242424242</v>
      </c>
      <c r="F41" s="88">
        <v>1</v>
      </c>
      <c r="G41" s="11">
        <v>3.0303030303030303</v>
      </c>
      <c r="H41" s="88">
        <v>12</v>
      </c>
      <c r="I41" s="11">
        <v>36.36363636363637</v>
      </c>
      <c r="J41" s="88">
        <v>1</v>
      </c>
      <c r="K41" s="11">
        <v>3.0303030303030303</v>
      </c>
      <c r="L41" s="88">
        <v>19</v>
      </c>
      <c r="M41" s="96">
        <v>57.57575757575758</v>
      </c>
    </row>
    <row r="42" spans="1:13" ht="12.75">
      <c r="A42" s="48">
        <v>36</v>
      </c>
      <c r="B42" s="48" t="s">
        <v>141</v>
      </c>
      <c r="C42" s="88">
        <v>152</v>
      </c>
      <c r="D42" s="88">
        <v>114</v>
      </c>
      <c r="E42" s="11">
        <v>75</v>
      </c>
      <c r="F42" s="88">
        <v>30</v>
      </c>
      <c r="G42" s="11">
        <v>19.736842105263158</v>
      </c>
      <c r="H42" s="88">
        <v>71</v>
      </c>
      <c r="I42" s="11">
        <v>46.71052631578947</v>
      </c>
      <c r="J42" s="88">
        <v>13</v>
      </c>
      <c r="K42" s="11">
        <v>8.552631578947368</v>
      </c>
      <c r="L42" s="88">
        <v>38</v>
      </c>
      <c r="M42" s="96">
        <v>25</v>
      </c>
    </row>
    <row r="43" spans="1:13" ht="24">
      <c r="A43" s="48">
        <v>37</v>
      </c>
      <c r="B43" s="48" t="s">
        <v>210</v>
      </c>
      <c r="C43" s="88">
        <v>32</v>
      </c>
      <c r="D43" s="88">
        <v>26</v>
      </c>
      <c r="E43" s="11">
        <v>81.25</v>
      </c>
      <c r="F43" s="88">
        <v>1</v>
      </c>
      <c r="G43" s="11">
        <v>3.125</v>
      </c>
      <c r="H43" s="88">
        <v>12</v>
      </c>
      <c r="I43" s="11">
        <v>37.5</v>
      </c>
      <c r="J43" s="88">
        <v>13</v>
      </c>
      <c r="K43" s="11">
        <v>40.625</v>
      </c>
      <c r="L43" s="88">
        <v>6</v>
      </c>
      <c r="M43" s="96">
        <v>18.75</v>
      </c>
    </row>
    <row r="44" spans="1:13" ht="24">
      <c r="A44" s="48">
        <v>38</v>
      </c>
      <c r="B44" s="48" t="s">
        <v>211</v>
      </c>
      <c r="C44" s="88">
        <v>113</v>
      </c>
      <c r="D44" s="88">
        <v>102</v>
      </c>
      <c r="E44" s="11">
        <v>90.2654867256637</v>
      </c>
      <c r="F44" s="88">
        <v>16</v>
      </c>
      <c r="G44" s="11">
        <v>14.15929203539823</v>
      </c>
      <c r="H44" s="88">
        <v>67</v>
      </c>
      <c r="I44" s="11">
        <v>59.29203539823009</v>
      </c>
      <c r="J44" s="88">
        <v>19</v>
      </c>
      <c r="K44" s="11">
        <v>16.8141592920354</v>
      </c>
      <c r="L44" s="88">
        <v>11</v>
      </c>
      <c r="M44" s="96">
        <v>9.734513274336283</v>
      </c>
    </row>
    <row r="45" spans="1:13" ht="12.75">
      <c r="A45" s="48">
        <v>39</v>
      </c>
      <c r="B45" s="48" t="s">
        <v>110</v>
      </c>
      <c r="C45" s="88">
        <v>6</v>
      </c>
      <c r="D45" s="88">
        <v>3</v>
      </c>
      <c r="E45" s="11">
        <v>50</v>
      </c>
      <c r="F45" s="88">
        <v>0</v>
      </c>
      <c r="G45" s="11">
        <v>0</v>
      </c>
      <c r="H45" s="88">
        <v>3</v>
      </c>
      <c r="I45" s="11">
        <v>50</v>
      </c>
      <c r="J45" s="88">
        <v>0</v>
      </c>
      <c r="K45" s="11">
        <v>0</v>
      </c>
      <c r="L45" s="88">
        <v>3</v>
      </c>
      <c r="M45" s="96">
        <v>50</v>
      </c>
    </row>
    <row r="46" spans="1:13" ht="12.75">
      <c r="A46" s="97"/>
      <c r="B46" s="98" t="s">
        <v>205</v>
      </c>
      <c r="C46" s="58">
        <f>SUM(C7:C45)</f>
        <v>21200</v>
      </c>
      <c r="D46" s="58">
        <f>F46+H46+J46</f>
        <v>18338</v>
      </c>
      <c r="E46" s="13">
        <f>D46/C46*100</f>
        <v>86.5</v>
      </c>
      <c r="F46" s="58">
        <f>SUM(F7:F45)</f>
        <v>5827</v>
      </c>
      <c r="G46" s="13">
        <f>F46/C46*100</f>
        <v>27.485849056603772</v>
      </c>
      <c r="H46" s="58">
        <f>SUM(H7:H45)</f>
        <v>11085</v>
      </c>
      <c r="I46" s="13">
        <f>H46/C46*100</f>
        <v>52.2877358490566</v>
      </c>
      <c r="J46" s="58">
        <f>SUM(J7:J45)</f>
        <v>1426</v>
      </c>
      <c r="K46" s="13">
        <f>J46/C46*100</f>
        <v>6.7264150943396235</v>
      </c>
      <c r="L46" s="58">
        <f>SUM(L7:L45)</f>
        <v>2859</v>
      </c>
      <c r="M46" s="13">
        <f>L46/C46*100</f>
        <v>13.485849056603774</v>
      </c>
    </row>
    <row r="47" spans="1:13" ht="17.25" customHeight="1">
      <c r="A47" s="88" t="s">
        <v>122</v>
      </c>
      <c r="B47" s="236" t="s">
        <v>212</v>
      </c>
      <c r="C47" s="236"/>
      <c r="D47" s="236"/>
      <c r="E47" s="236"/>
      <c r="F47" s="236"/>
      <c r="G47" s="236"/>
      <c r="H47" s="236"/>
      <c r="I47" s="236"/>
      <c r="J47" s="236"/>
      <c r="K47" s="236"/>
      <c r="L47" s="236"/>
      <c r="M47" s="236"/>
    </row>
    <row r="48" spans="1:13" ht="12.75">
      <c r="A48" s="55">
        <v>1</v>
      </c>
      <c r="B48" s="48" t="s">
        <v>14</v>
      </c>
      <c r="C48" s="88">
        <v>11599</v>
      </c>
      <c r="D48" s="88">
        <v>9702</v>
      </c>
      <c r="E48" s="11">
        <v>83.6451418225709</v>
      </c>
      <c r="F48" s="88">
        <v>3055</v>
      </c>
      <c r="G48" s="11">
        <v>26.338477454953015</v>
      </c>
      <c r="H48" s="88">
        <v>5618</v>
      </c>
      <c r="I48" s="11">
        <v>48.43520993189068</v>
      </c>
      <c r="J48" s="88">
        <v>1029</v>
      </c>
      <c r="K48" s="11">
        <v>8.871454435727218</v>
      </c>
      <c r="L48" s="88">
        <v>1895</v>
      </c>
      <c r="M48" s="96">
        <v>16.3376153116648</v>
      </c>
    </row>
    <row r="49" spans="1:13" ht="12.75">
      <c r="A49" s="55">
        <v>2</v>
      </c>
      <c r="B49" s="48" t="s">
        <v>23</v>
      </c>
      <c r="C49" s="88">
        <v>1006</v>
      </c>
      <c r="D49" s="88">
        <v>877</v>
      </c>
      <c r="E49" s="11">
        <v>87.17693836978131</v>
      </c>
      <c r="F49" s="88">
        <v>394</v>
      </c>
      <c r="G49" s="11">
        <v>39.165009940357855</v>
      </c>
      <c r="H49" s="88">
        <v>381</v>
      </c>
      <c r="I49" s="11">
        <v>37.8727634194831</v>
      </c>
      <c r="J49" s="88">
        <v>102</v>
      </c>
      <c r="K49" s="11">
        <v>10.139165009940358</v>
      </c>
      <c r="L49" s="88">
        <v>129</v>
      </c>
      <c r="M49" s="96">
        <v>12.823061630218687</v>
      </c>
    </row>
    <row r="50" spans="1:13" ht="36">
      <c r="A50" s="55">
        <v>3</v>
      </c>
      <c r="B50" s="48" t="s">
        <v>45</v>
      </c>
      <c r="C50" s="88">
        <v>13</v>
      </c>
      <c r="D50" s="88">
        <v>10</v>
      </c>
      <c r="E50" s="11">
        <v>76.92307692307693</v>
      </c>
      <c r="F50" s="88">
        <v>1</v>
      </c>
      <c r="G50" s="11">
        <v>7.6923076923076925</v>
      </c>
      <c r="H50" s="88">
        <v>7</v>
      </c>
      <c r="I50" s="11">
        <v>53.84615384615385</v>
      </c>
      <c r="J50" s="88">
        <v>2</v>
      </c>
      <c r="K50" s="11">
        <v>15.384615384615385</v>
      </c>
      <c r="L50" s="88">
        <v>3</v>
      </c>
      <c r="M50" s="96">
        <v>23.076923076923077</v>
      </c>
    </row>
    <row r="51" spans="1:13" ht="12.75">
      <c r="A51" s="55">
        <v>4</v>
      </c>
      <c r="B51" s="48" t="s">
        <v>15</v>
      </c>
      <c r="C51" s="88">
        <v>429</v>
      </c>
      <c r="D51" s="88">
        <v>322</v>
      </c>
      <c r="E51" s="11">
        <v>75.05827505827506</v>
      </c>
      <c r="F51" s="88">
        <v>117</v>
      </c>
      <c r="G51" s="11">
        <v>27.27272727272727</v>
      </c>
      <c r="H51" s="88">
        <v>174</v>
      </c>
      <c r="I51" s="11">
        <v>40.55944055944056</v>
      </c>
      <c r="J51" s="88">
        <v>31</v>
      </c>
      <c r="K51" s="11">
        <v>7.226107226107226</v>
      </c>
      <c r="L51" s="88">
        <v>107</v>
      </c>
      <c r="M51" s="96">
        <v>24.941724941724942</v>
      </c>
    </row>
    <row r="52" spans="1:13" ht="12.75">
      <c r="A52" s="55">
        <v>5</v>
      </c>
      <c r="B52" s="48" t="s">
        <v>16</v>
      </c>
      <c r="C52" s="88">
        <v>9</v>
      </c>
      <c r="D52" s="88">
        <v>4</v>
      </c>
      <c r="E52" s="11">
        <v>44.44444444444444</v>
      </c>
      <c r="F52" s="88">
        <v>1</v>
      </c>
      <c r="G52" s="11">
        <v>11.11111111111111</v>
      </c>
      <c r="H52" s="88">
        <v>2</v>
      </c>
      <c r="I52" s="11">
        <v>22.22222222222222</v>
      </c>
      <c r="J52" s="88">
        <v>1</v>
      </c>
      <c r="K52" s="11">
        <v>11.11111111111111</v>
      </c>
      <c r="L52" s="88">
        <v>4</v>
      </c>
      <c r="M52" s="96">
        <v>44.44444444444444</v>
      </c>
    </row>
    <row r="53" spans="1:13" ht="24">
      <c r="A53" s="55">
        <v>6</v>
      </c>
      <c r="B53" s="48" t="s">
        <v>213</v>
      </c>
      <c r="C53" s="88">
        <v>457</v>
      </c>
      <c r="D53" s="88">
        <v>366</v>
      </c>
      <c r="E53" s="11">
        <v>80.0875273522976</v>
      </c>
      <c r="F53" s="88">
        <v>141</v>
      </c>
      <c r="G53" s="11">
        <v>30.85339168490153</v>
      </c>
      <c r="H53" s="88">
        <v>190</v>
      </c>
      <c r="I53" s="11">
        <v>41.57549234135667</v>
      </c>
      <c r="J53" s="88">
        <v>35</v>
      </c>
      <c r="K53" s="11">
        <v>7.658643326039387</v>
      </c>
      <c r="L53" s="88">
        <v>91</v>
      </c>
      <c r="M53" s="96">
        <v>19.912472647702405</v>
      </c>
    </row>
    <row r="54" spans="1:13" ht="12.75">
      <c r="A54" s="55">
        <v>7</v>
      </c>
      <c r="B54" s="48" t="s">
        <v>49</v>
      </c>
      <c r="C54" s="88">
        <v>709</v>
      </c>
      <c r="D54" s="88">
        <v>633</v>
      </c>
      <c r="E54" s="11">
        <v>89.28067700987306</v>
      </c>
      <c r="F54" s="88">
        <v>317</v>
      </c>
      <c r="G54" s="11">
        <v>44.71086036671368</v>
      </c>
      <c r="H54" s="88">
        <v>275</v>
      </c>
      <c r="I54" s="11">
        <v>38.787023977433</v>
      </c>
      <c r="J54" s="88">
        <v>41</v>
      </c>
      <c r="K54" s="11">
        <v>5.782792665726375</v>
      </c>
      <c r="L54" s="88">
        <v>76</v>
      </c>
      <c r="M54" s="96">
        <v>10.719322990126939</v>
      </c>
    </row>
    <row r="55" spans="1:13" ht="12.75">
      <c r="A55" s="55">
        <v>8</v>
      </c>
      <c r="B55" s="48" t="s">
        <v>214</v>
      </c>
      <c r="C55" s="88">
        <v>137</v>
      </c>
      <c r="D55" s="88">
        <v>107</v>
      </c>
      <c r="E55" s="11">
        <v>78.1021897810219</v>
      </c>
      <c r="F55" s="88">
        <v>37</v>
      </c>
      <c r="G55" s="11">
        <v>27.00729927007299</v>
      </c>
      <c r="H55" s="88">
        <v>63</v>
      </c>
      <c r="I55" s="11">
        <v>45.98540145985402</v>
      </c>
      <c r="J55" s="88">
        <v>7</v>
      </c>
      <c r="K55" s="11">
        <v>5.109489051094891</v>
      </c>
      <c r="L55" s="88">
        <v>30</v>
      </c>
      <c r="M55" s="96">
        <v>21.897810218978105</v>
      </c>
    </row>
    <row r="56" spans="1:13" ht="12.75">
      <c r="A56" s="55">
        <v>9</v>
      </c>
      <c r="B56" s="48" t="s">
        <v>141</v>
      </c>
      <c r="C56" s="88">
        <v>551</v>
      </c>
      <c r="D56" s="88">
        <v>436</v>
      </c>
      <c r="E56" s="11">
        <v>79.12885662431943</v>
      </c>
      <c r="F56" s="88">
        <v>156</v>
      </c>
      <c r="G56" s="11">
        <v>28.31215970961887</v>
      </c>
      <c r="H56" s="88">
        <v>253</v>
      </c>
      <c r="I56" s="11">
        <v>45.91651542649728</v>
      </c>
      <c r="J56" s="88">
        <v>27</v>
      </c>
      <c r="K56" s="11">
        <v>4.900181488203267</v>
      </c>
      <c r="L56" s="88">
        <v>115</v>
      </c>
      <c r="M56" s="96">
        <v>20.87114337568058</v>
      </c>
    </row>
    <row r="57" spans="1:13" ht="12.75">
      <c r="A57" s="55">
        <v>10</v>
      </c>
      <c r="B57" s="48" t="s">
        <v>47</v>
      </c>
      <c r="C57" s="88">
        <v>13</v>
      </c>
      <c r="D57" s="88">
        <v>1</v>
      </c>
      <c r="E57" s="11">
        <v>7.6923076923076925</v>
      </c>
      <c r="F57" s="88">
        <v>0</v>
      </c>
      <c r="G57" s="11">
        <v>0</v>
      </c>
      <c r="H57" s="88">
        <v>1</v>
      </c>
      <c r="I57" s="11">
        <v>7.6923076923076925</v>
      </c>
      <c r="J57" s="88">
        <v>0</v>
      </c>
      <c r="K57" s="11">
        <v>0</v>
      </c>
      <c r="L57" s="88">
        <v>12</v>
      </c>
      <c r="M57" s="96">
        <v>92.3076923076923</v>
      </c>
    </row>
    <row r="58" spans="1:13" ht="12.75">
      <c r="A58" s="97"/>
      <c r="B58" s="98" t="s">
        <v>205</v>
      </c>
      <c r="C58" s="58">
        <f>SUM(C48:C57)</f>
        <v>14923</v>
      </c>
      <c r="D58" s="58">
        <f>F58+H58+J58</f>
        <v>12458</v>
      </c>
      <c r="E58" s="13">
        <f>D58/C58*100</f>
        <v>83.48187361790525</v>
      </c>
      <c r="F58" s="58">
        <f>SUM(F48:F57)</f>
        <v>4219</v>
      </c>
      <c r="G58" s="13">
        <f>F58/C58*100</f>
        <v>28.271795215439255</v>
      </c>
      <c r="H58" s="58">
        <f>SUM(H48:H57)</f>
        <v>6964</v>
      </c>
      <c r="I58" s="13">
        <f>H58/C58*100</f>
        <v>46.66621992896871</v>
      </c>
      <c r="J58" s="58">
        <f>SUM(J48:J57)</f>
        <v>1275</v>
      </c>
      <c r="K58" s="13">
        <f>J58/C58*100</f>
        <v>8.543858473497286</v>
      </c>
      <c r="L58" s="58">
        <f>SUM(L48:L57)</f>
        <v>2462</v>
      </c>
      <c r="M58" s="13">
        <f>L58/C58*100</f>
        <v>16.498023185686524</v>
      </c>
    </row>
    <row r="59" spans="1:13" ht="17.25" customHeight="1">
      <c r="A59" s="88" t="s">
        <v>215</v>
      </c>
      <c r="B59" s="236" t="s">
        <v>216</v>
      </c>
      <c r="C59" s="236"/>
      <c r="D59" s="236"/>
      <c r="E59" s="236"/>
      <c r="F59" s="236"/>
      <c r="G59" s="236"/>
      <c r="H59" s="236"/>
      <c r="I59" s="236"/>
      <c r="J59" s="236"/>
      <c r="K59" s="236"/>
      <c r="L59" s="236"/>
      <c r="M59" s="236"/>
    </row>
    <row r="60" spans="1:13" ht="12.75">
      <c r="A60" s="55">
        <v>1</v>
      </c>
      <c r="B60" s="48" t="s">
        <v>42</v>
      </c>
      <c r="C60" s="88">
        <v>25</v>
      </c>
      <c r="D60" s="88">
        <v>22</v>
      </c>
      <c r="E60" s="11">
        <v>88</v>
      </c>
      <c r="F60" s="88">
        <v>8</v>
      </c>
      <c r="G60" s="11">
        <v>32</v>
      </c>
      <c r="H60" s="88">
        <v>12</v>
      </c>
      <c r="I60" s="11">
        <v>48</v>
      </c>
      <c r="J60" s="88">
        <v>2</v>
      </c>
      <c r="K60" s="11">
        <v>8</v>
      </c>
      <c r="L60" s="88">
        <v>3</v>
      </c>
      <c r="M60" s="96">
        <v>12</v>
      </c>
    </row>
    <row r="61" spans="1:13" ht="24">
      <c r="A61" s="55">
        <v>2</v>
      </c>
      <c r="B61" s="48" t="s">
        <v>217</v>
      </c>
      <c r="C61" s="88">
        <v>1</v>
      </c>
      <c r="D61" s="88">
        <v>0</v>
      </c>
      <c r="E61" s="11">
        <v>0</v>
      </c>
      <c r="F61" s="88">
        <v>0</v>
      </c>
      <c r="G61" s="11">
        <v>0</v>
      </c>
      <c r="H61" s="88">
        <v>0</v>
      </c>
      <c r="I61" s="11">
        <v>0</v>
      </c>
      <c r="J61" s="88">
        <v>0</v>
      </c>
      <c r="K61" s="11">
        <v>0</v>
      </c>
      <c r="L61" s="88">
        <v>1</v>
      </c>
      <c r="M61" s="96">
        <v>100</v>
      </c>
    </row>
    <row r="62" spans="1:13" ht="24">
      <c r="A62" s="55">
        <v>3</v>
      </c>
      <c r="B62" s="48" t="s">
        <v>235</v>
      </c>
      <c r="C62" s="88">
        <v>11</v>
      </c>
      <c r="D62" s="88">
        <v>11</v>
      </c>
      <c r="E62" s="11">
        <v>100</v>
      </c>
      <c r="F62" s="88">
        <v>0</v>
      </c>
      <c r="G62" s="11">
        <v>0</v>
      </c>
      <c r="H62" s="88">
        <v>7</v>
      </c>
      <c r="I62" s="11">
        <v>63.63636363636363</v>
      </c>
      <c r="J62" s="88">
        <v>4</v>
      </c>
      <c r="K62" s="11">
        <v>36.36363636363637</v>
      </c>
      <c r="L62" s="88">
        <v>0</v>
      </c>
      <c r="M62" s="96">
        <v>0</v>
      </c>
    </row>
    <row r="63" spans="1:13" ht="24">
      <c r="A63" s="55">
        <v>4</v>
      </c>
      <c r="B63" s="48" t="s">
        <v>12</v>
      </c>
      <c r="C63" s="88">
        <v>3</v>
      </c>
      <c r="D63" s="88">
        <v>3</v>
      </c>
      <c r="E63" s="11">
        <v>100</v>
      </c>
      <c r="F63" s="88">
        <v>1</v>
      </c>
      <c r="G63" s="11">
        <v>33.33333333333333</v>
      </c>
      <c r="H63" s="88">
        <v>1</v>
      </c>
      <c r="I63" s="11">
        <v>33.33333333333333</v>
      </c>
      <c r="J63" s="88">
        <v>1</v>
      </c>
      <c r="K63" s="11">
        <v>33.33333333333333</v>
      </c>
      <c r="L63" s="88">
        <v>0</v>
      </c>
      <c r="M63" s="96">
        <v>0</v>
      </c>
    </row>
    <row r="64" spans="1:13" ht="24">
      <c r="A64" s="55">
        <v>5</v>
      </c>
      <c r="B64" s="48" t="s">
        <v>247</v>
      </c>
      <c r="C64" s="88">
        <v>248</v>
      </c>
      <c r="D64" s="88">
        <v>188</v>
      </c>
      <c r="E64" s="11">
        <v>75.80645161290323</v>
      </c>
      <c r="F64" s="88">
        <v>66</v>
      </c>
      <c r="G64" s="11">
        <v>26.61290322580645</v>
      </c>
      <c r="H64" s="88">
        <v>97</v>
      </c>
      <c r="I64" s="11">
        <v>39.11290322580645</v>
      </c>
      <c r="J64" s="88">
        <v>25</v>
      </c>
      <c r="K64" s="11">
        <v>10.080645161290322</v>
      </c>
      <c r="L64" s="88">
        <v>60</v>
      </c>
      <c r="M64" s="96">
        <v>24.193548387096776</v>
      </c>
    </row>
    <row r="65" spans="1:13" s="32" customFormat="1" ht="36">
      <c r="A65" s="55">
        <v>6</v>
      </c>
      <c r="B65" s="48" t="s">
        <v>45</v>
      </c>
      <c r="C65" s="88">
        <v>1342</v>
      </c>
      <c r="D65" s="88">
        <v>1097</v>
      </c>
      <c r="E65" s="11">
        <v>81.74366616989568</v>
      </c>
      <c r="F65" s="88">
        <v>498</v>
      </c>
      <c r="G65" s="11">
        <v>37.108792846497764</v>
      </c>
      <c r="H65" s="88">
        <v>496</v>
      </c>
      <c r="I65" s="11">
        <v>36.95976154992549</v>
      </c>
      <c r="J65" s="88">
        <v>103</v>
      </c>
      <c r="K65" s="11">
        <v>7.675111773472429</v>
      </c>
      <c r="L65" s="88">
        <v>245</v>
      </c>
      <c r="M65" s="96">
        <v>18.25633383010432</v>
      </c>
    </row>
    <row r="66" spans="1:13" ht="12.75">
      <c r="A66" s="55">
        <v>7</v>
      </c>
      <c r="B66" s="48" t="s">
        <v>18</v>
      </c>
      <c r="C66" s="88">
        <v>334</v>
      </c>
      <c r="D66" s="88">
        <v>229</v>
      </c>
      <c r="E66" s="11">
        <v>68.562874251497</v>
      </c>
      <c r="F66" s="88">
        <v>79</v>
      </c>
      <c r="G66" s="11">
        <v>23.652694610778443</v>
      </c>
      <c r="H66" s="88">
        <v>120</v>
      </c>
      <c r="I66" s="11">
        <v>35.92814371257485</v>
      </c>
      <c r="J66" s="88">
        <v>30</v>
      </c>
      <c r="K66" s="11">
        <v>8.982035928143713</v>
      </c>
      <c r="L66" s="88">
        <v>105</v>
      </c>
      <c r="M66" s="96">
        <v>31.437125748502993</v>
      </c>
    </row>
    <row r="67" spans="1:13" ht="12.75">
      <c r="A67" s="55">
        <v>8</v>
      </c>
      <c r="B67" s="48" t="s">
        <v>15</v>
      </c>
      <c r="C67" s="88">
        <v>32</v>
      </c>
      <c r="D67" s="88">
        <v>31</v>
      </c>
      <c r="E67" s="11">
        <v>96.875</v>
      </c>
      <c r="F67" s="88">
        <v>11</v>
      </c>
      <c r="G67" s="11">
        <v>34.375</v>
      </c>
      <c r="H67" s="88">
        <v>18</v>
      </c>
      <c r="I67" s="11">
        <v>56.25</v>
      </c>
      <c r="J67" s="88">
        <v>2</v>
      </c>
      <c r="K67" s="11">
        <v>6.25</v>
      </c>
      <c r="L67" s="88">
        <v>1</v>
      </c>
      <c r="M67" s="96">
        <v>3.125</v>
      </c>
    </row>
    <row r="68" spans="1:13" ht="12.75">
      <c r="A68" s="55">
        <v>9</v>
      </c>
      <c r="B68" s="48" t="s">
        <v>16</v>
      </c>
      <c r="C68" s="88">
        <v>4</v>
      </c>
      <c r="D68" s="88">
        <v>2</v>
      </c>
      <c r="E68" s="11">
        <v>50</v>
      </c>
      <c r="F68" s="88">
        <v>0</v>
      </c>
      <c r="G68" s="11">
        <v>0</v>
      </c>
      <c r="H68" s="88">
        <v>2</v>
      </c>
      <c r="I68" s="11">
        <v>50</v>
      </c>
      <c r="J68" s="88">
        <v>0</v>
      </c>
      <c r="K68" s="11">
        <v>0</v>
      </c>
      <c r="L68" s="88">
        <v>2</v>
      </c>
      <c r="M68" s="96">
        <v>50</v>
      </c>
    </row>
    <row r="69" spans="1:13" ht="24">
      <c r="A69" s="55">
        <v>10</v>
      </c>
      <c r="B69" s="48" t="s">
        <v>48</v>
      </c>
      <c r="C69" s="88">
        <v>157</v>
      </c>
      <c r="D69" s="88">
        <v>142</v>
      </c>
      <c r="E69" s="11">
        <v>90.44585987261146</v>
      </c>
      <c r="F69" s="88">
        <v>49</v>
      </c>
      <c r="G69" s="11">
        <v>31.210191082802545</v>
      </c>
      <c r="H69" s="88">
        <v>74</v>
      </c>
      <c r="I69" s="11">
        <v>47.13375796178344</v>
      </c>
      <c r="J69" s="88">
        <v>19</v>
      </c>
      <c r="K69" s="11">
        <v>12.101910828025478</v>
      </c>
      <c r="L69" s="88">
        <v>15</v>
      </c>
      <c r="M69" s="96">
        <v>9.554140127388536</v>
      </c>
    </row>
    <row r="70" spans="1:13" ht="24">
      <c r="A70" s="55">
        <v>12</v>
      </c>
      <c r="B70" s="48" t="s">
        <v>227</v>
      </c>
      <c r="C70" s="88">
        <v>12</v>
      </c>
      <c r="D70" s="88">
        <v>12</v>
      </c>
      <c r="E70" s="11">
        <v>100</v>
      </c>
      <c r="F70" s="88">
        <v>1</v>
      </c>
      <c r="G70" s="11">
        <v>8.333333333333332</v>
      </c>
      <c r="H70" s="88">
        <v>10</v>
      </c>
      <c r="I70" s="88">
        <v>83.33333333333334</v>
      </c>
      <c r="J70" s="88">
        <v>1</v>
      </c>
      <c r="K70" s="11">
        <v>8.333333333333332</v>
      </c>
      <c r="L70" s="88">
        <v>0</v>
      </c>
      <c r="M70" s="96">
        <v>0</v>
      </c>
    </row>
    <row r="71" spans="1:13" ht="12.75">
      <c r="A71" s="55">
        <v>11</v>
      </c>
      <c r="B71" s="48" t="s">
        <v>110</v>
      </c>
      <c r="C71" s="88">
        <v>1</v>
      </c>
      <c r="D71" s="88">
        <v>0</v>
      </c>
      <c r="E71" s="11">
        <v>0</v>
      </c>
      <c r="F71" s="88">
        <v>0</v>
      </c>
      <c r="G71" s="11">
        <v>0</v>
      </c>
      <c r="H71" s="88">
        <v>0</v>
      </c>
      <c r="I71" s="88">
        <v>0</v>
      </c>
      <c r="J71" s="88">
        <v>0</v>
      </c>
      <c r="K71" s="11">
        <v>0</v>
      </c>
      <c r="L71" s="88">
        <v>1</v>
      </c>
      <c r="M71" s="96">
        <v>100</v>
      </c>
    </row>
    <row r="72" spans="1:13" ht="12.75">
      <c r="A72" s="97"/>
      <c r="B72" s="98" t="s">
        <v>205</v>
      </c>
      <c r="C72" s="58">
        <f>SUM(C60:C71)</f>
        <v>2170</v>
      </c>
      <c r="D72" s="58">
        <f>F72+H72+J72</f>
        <v>1737</v>
      </c>
      <c r="E72" s="13">
        <f>D72/C72*100</f>
        <v>80.04608294930875</v>
      </c>
      <c r="F72" s="58">
        <f>SUM(F60:F71)</f>
        <v>713</v>
      </c>
      <c r="G72" s="13">
        <f>F72/C72*100</f>
        <v>32.857142857142854</v>
      </c>
      <c r="H72" s="58">
        <f>SUM(H60:H71)</f>
        <v>837</v>
      </c>
      <c r="I72" s="13">
        <f>H72/C72*100</f>
        <v>38.57142857142858</v>
      </c>
      <c r="J72" s="58">
        <f>SUM(J60:J71)</f>
        <v>187</v>
      </c>
      <c r="K72" s="13">
        <f>J72/C72*100</f>
        <v>8.617511520737327</v>
      </c>
      <c r="L72" s="58">
        <f>SUM(L60:L71)</f>
        <v>433</v>
      </c>
      <c r="M72" s="13">
        <f>L72/C72*100</f>
        <v>19.953917050691246</v>
      </c>
    </row>
    <row r="73" spans="1:13" ht="20.25" customHeight="1">
      <c r="A73" s="88" t="s">
        <v>232</v>
      </c>
      <c r="B73" s="236" t="s">
        <v>218</v>
      </c>
      <c r="C73" s="236"/>
      <c r="D73" s="236"/>
      <c r="E73" s="236"/>
      <c r="F73" s="236"/>
      <c r="G73" s="236"/>
      <c r="H73" s="236"/>
      <c r="I73" s="236"/>
      <c r="J73" s="236"/>
      <c r="K73" s="236"/>
      <c r="L73" s="236"/>
      <c r="M73" s="236"/>
    </row>
    <row r="74" spans="1:13" ht="24">
      <c r="A74" s="55">
        <v>1</v>
      </c>
      <c r="B74" s="48" t="s">
        <v>109</v>
      </c>
      <c r="C74" s="88">
        <v>10</v>
      </c>
      <c r="D74" s="88">
        <v>8</v>
      </c>
      <c r="E74" s="11">
        <v>80</v>
      </c>
      <c r="F74" s="88"/>
      <c r="G74" s="11"/>
      <c r="H74" s="88">
        <v>6</v>
      </c>
      <c r="I74" s="11">
        <v>60</v>
      </c>
      <c r="J74" s="88">
        <v>2</v>
      </c>
      <c r="K74" s="11">
        <v>20</v>
      </c>
      <c r="L74" s="88">
        <v>2</v>
      </c>
      <c r="M74" s="96">
        <v>20</v>
      </c>
    </row>
    <row r="75" spans="1:13" s="32" customFormat="1" ht="15">
      <c r="A75" s="55">
        <v>2</v>
      </c>
      <c r="B75" s="48" t="s">
        <v>15</v>
      </c>
      <c r="C75" s="88">
        <v>1</v>
      </c>
      <c r="D75" s="88">
        <v>1</v>
      </c>
      <c r="E75" s="11">
        <v>100</v>
      </c>
      <c r="F75" s="88"/>
      <c r="G75" s="11"/>
      <c r="H75" s="88">
        <v>1</v>
      </c>
      <c r="I75" s="11">
        <v>100</v>
      </c>
      <c r="J75" s="88"/>
      <c r="K75" s="11"/>
      <c r="L75" s="88"/>
      <c r="M75" s="96"/>
    </row>
    <row r="76" spans="1:13" s="32" customFormat="1" ht="15">
      <c r="A76" s="55">
        <v>3</v>
      </c>
      <c r="B76" s="48" t="s">
        <v>47</v>
      </c>
      <c r="C76" s="88">
        <v>3</v>
      </c>
      <c r="D76" s="88">
        <v>1</v>
      </c>
      <c r="E76" s="11">
        <v>33.33333333333333</v>
      </c>
      <c r="F76" s="88"/>
      <c r="G76" s="11"/>
      <c r="H76" s="88">
        <v>1</v>
      </c>
      <c r="I76" s="11">
        <v>33.33333333333333</v>
      </c>
      <c r="J76" s="88"/>
      <c r="K76" s="11"/>
      <c r="L76" s="88">
        <v>2</v>
      </c>
      <c r="M76" s="96">
        <v>66.66666666666666</v>
      </c>
    </row>
    <row r="77" spans="1:13" s="32" customFormat="1" ht="15">
      <c r="A77" s="55">
        <v>4</v>
      </c>
      <c r="B77" s="48" t="s">
        <v>20</v>
      </c>
      <c r="C77" s="88">
        <v>13</v>
      </c>
      <c r="D77" s="88">
        <v>12</v>
      </c>
      <c r="E77" s="11">
        <v>92.3076923076923</v>
      </c>
      <c r="F77" s="88">
        <v>3</v>
      </c>
      <c r="G77" s="11">
        <v>23.076923076923077</v>
      </c>
      <c r="H77" s="88">
        <v>9</v>
      </c>
      <c r="I77" s="11">
        <v>69.23076923076923</v>
      </c>
      <c r="J77" s="88"/>
      <c r="K77" s="11"/>
      <c r="L77" s="88">
        <v>1</v>
      </c>
      <c r="M77" s="96">
        <v>7.6923076923076925</v>
      </c>
    </row>
    <row r="78" spans="1:13" ht="12.75">
      <c r="A78" s="55">
        <v>5</v>
      </c>
      <c r="B78" s="48" t="s">
        <v>214</v>
      </c>
      <c r="C78" s="88">
        <v>1</v>
      </c>
      <c r="D78" s="88">
        <v>1</v>
      </c>
      <c r="E78" s="11">
        <v>100</v>
      </c>
      <c r="F78" s="88"/>
      <c r="G78" s="11"/>
      <c r="H78" s="88">
        <v>1</v>
      </c>
      <c r="I78" s="11">
        <v>100</v>
      </c>
      <c r="J78" s="88"/>
      <c r="K78" s="11"/>
      <c r="L78" s="88"/>
      <c r="M78" s="96"/>
    </row>
    <row r="79" spans="1:13" ht="12.75">
      <c r="A79" s="55">
        <v>6</v>
      </c>
      <c r="B79" s="48" t="s">
        <v>141</v>
      </c>
      <c r="C79" s="88">
        <v>2</v>
      </c>
      <c r="D79" s="88">
        <v>2</v>
      </c>
      <c r="E79" s="11">
        <v>100</v>
      </c>
      <c r="F79" s="88"/>
      <c r="G79" s="11"/>
      <c r="H79" s="88">
        <v>2</v>
      </c>
      <c r="I79" s="11">
        <v>100</v>
      </c>
      <c r="J79" s="88"/>
      <c r="K79" s="11"/>
      <c r="L79" s="88"/>
      <c r="M79" s="96"/>
    </row>
    <row r="80" spans="1:13" ht="12.75">
      <c r="A80" s="55">
        <v>7</v>
      </c>
      <c r="B80" s="48" t="s">
        <v>219</v>
      </c>
      <c r="C80" s="88">
        <v>2</v>
      </c>
      <c r="D80" s="88">
        <v>2</v>
      </c>
      <c r="E80" s="11">
        <v>100</v>
      </c>
      <c r="F80" s="88"/>
      <c r="G80" s="11"/>
      <c r="H80" s="88">
        <v>2</v>
      </c>
      <c r="I80" s="11">
        <v>100</v>
      </c>
      <c r="J80" s="88"/>
      <c r="K80" s="11"/>
      <c r="L80" s="88"/>
      <c r="M80" s="96"/>
    </row>
    <row r="81" spans="1:13" ht="24">
      <c r="A81" s="55">
        <v>8</v>
      </c>
      <c r="B81" s="48" t="s">
        <v>46</v>
      </c>
      <c r="C81" s="88">
        <v>1</v>
      </c>
      <c r="D81" s="88">
        <v>1</v>
      </c>
      <c r="E81" s="11">
        <v>100</v>
      </c>
      <c r="F81" s="88">
        <v>1</v>
      </c>
      <c r="G81" s="11">
        <v>100</v>
      </c>
      <c r="H81" s="88"/>
      <c r="I81" s="11"/>
      <c r="J81" s="88"/>
      <c r="K81" s="11"/>
      <c r="L81" s="88"/>
      <c r="M81" s="96"/>
    </row>
    <row r="82" spans="1:13" ht="12.75">
      <c r="A82" s="234" t="s">
        <v>205</v>
      </c>
      <c r="B82" s="235"/>
      <c r="C82" s="58">
        <f>SUM(C74:C81)</f>
        <v>33</v>
      </c>
      <c r="D82" s="58">
        <f>F82+H82+J82</f>
        <v>28</v>
      </c>
      <c r="E82" s="13">
        <f>D82/C82*100</f>
        <v>84.84848484848484</v>
      </c>
      <c r="F82" s="58">
        <f>SUM(F74:F81)</f>
        <v>4</v>
      </c>
      <c r="G82" s="13">
        <f>F82/C82*100</f>
        <v>12.121212121212121</v>
      </c>
      <c r="H82" s="58">
        <f>SUM(H74:H81)</f>
        <v>22</v>
      </c>
      <c r="I82" s="13">
        <f>H82/C82*100</f>
        <v>66.66666666666666</v>
      </c>
      <c r="J82" s="58">
        <f>SUM(J74:J81)</f>
        <v>2</v>
      </c>
      <c r="K82" s="13">
        <f>J82/C82*100</f>
        <v>6.0606060606060606</v>
      </c>
      <c r="L82" s="58">
        <f>SUM(L74:L81)</f>
        <v>5</v>
      </c>
      <c r="M82" s="13">
        <f>L82/C82*100</f>
        <v>15.151515151515152</v>
      </c>
    </row>
    <row r="83" spans="1:13" ht="27.75" customHeight="1">
      <c r="A83" s="191" t="s">
        <v>231</v>
      </c>
      <c r="B83" s="192"/>
      <c r="C83" s="45">
        <f>C82+C72+C58+C46</f>
        <v>38326</v>
      </c>
      <c r="D83" s="45">
        <f>D82+D72+D58+D46</f>
        <v>32561</v>
      </c>
      <c r="E83" s="62">
        <f>D83/C83*100</f>
        <v>84.95799196368002</v>
      </c>
      <c r="F83" s="45">
        <f>F82+F72+F58+F46</f>
        <v>10763</v>
      </c>
      <c r="G83" s="62">
        <f>F83/C83*100</f>
        <v>28.08276365913479</v>
      </c>
      <c r="H83" s="45">
        <f>H82+H72+H58+H46</f>
        <v>18908</v>
      </c>
      <c r="I83" s="62">
        <f>H83/C83*100</f>
        <v>49.3346553253666</v>
      </c>
      <c r="J83" s="45">
        <f>J82+J72+J58+J46</f>
        <v>2890</v>
      </c>
      <c r="K83" s="62">
        <f>J83/C83*100</f>
        <v>7.540572979178625</v>
      </c>
      <c r="L83" s="45">
        <f>L82+L72+L58+L46</f>
        <v>5759</v>
      </c>
      <c r="M83" s="62">
        <f>L83/C83*100</f>
        <v>15.02635286750509</v>
      </c>
    </row>
  </sheetData>
  <sheetProtection/>
  <mergeCells count="17">
    <mergeCell ref="B73:M73"/>
    <mergeCell ref="J4:K4"/>
    <mergeCell ref="B6:M6"/>
    <mergeCell ref="B47:M47"/>
    <mergeCell ref="B59:M59"/>
    <mergeCell ref="F4:G4"/>
    <mergeCell ref="H4:I4"/>
    <mergeCell ref="A83:B83"/>
    <mergeCell ref="G1:M1"/>
    <mergeCell ref="A2:M2"/>
    <mergeCell ref="A3:A5"/>
    <mergeCell ref="B3:B5"/>
    <mergeCell ref="C3:C5"/>
    <mergeCell ref="D3:E4"/>
    <mergeCell ref="F3:K3"/>
    <mergeCell ref="L3:M4"/>
    <mergeCell ref="A82:B82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O69"/>
  <sheetViews>
    <sheetView zoomScalePageLayoutView="0" workbookViewId="0" topLeftCell="A28">
      <selection activeCell="B69" sqref="B69"/>
    </sheetView>
  </sheetViews>
  <sheetFormatPr defaultColWidth="9.140625" defaultRowHeight="12.75"/>
  <cols>
    <col min="1" max="1" width="3.8515625" style="5" customWidth="1"/>
    <col min="2" max="2" width="18.421875" style="5" customWidth="1"/>
    <col min="3" max="3" width="11.57421875" style="5" customWidth="1"/>
    <col min="4" max="4" width="6.7109375" style="5" customWidth="1"/>
    <col min="5" max="5" width="7.00390625" style="5" customWidth="1"/>
    <col min="6" max="13" width="6.7109375" style="5" customWidth="1"/>
    <col min="14" max="14" width="8.140625" style="5" customWidth="1"/>
    <col min="15" max="16384" width="9.140625" style="5" customWidth="1"/>
  </cols>
  <sheetData>
    <row r="1" spans="1:15" ht="47.25" customHeight="1">
      <c r="A1" s="210" t="s">
        <v>365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6"/>
      <c r="O1" s="6"/>
    </row>
    <row r="2" spans="1:15" s="38" customFormat="1" ht="24" customHeight="1">
      <c r="A2" s="170" t="s">
        <v>0</v>
      </c>
      <c r="B2" s="170" t="s">
        <v>145</v>
      </c>
      <c r="C2" s="170" t="s">
        <v>225</v>
      </c>
      <c r="D2" s="170" t="s">
        <v>107</v>
      </c>
      <c r="E2" s="170"/>
      <c r="F2" s="170" t="s">
        <v>1</v>
      </c>
      <c r="G2" s="170"/>
      <c r="H2" s="170"/>
      <c r="I2" s="170"/>
      <c r="J2" s="170"/>
      <c r="K2" s="170"/>
      <c r="L2" s="165" t="s">
        <v>206</v>
      </c>
      <c r="M2" s="166"/>
      <c r="N2" s="85"/>
      <c r="O2" s="85"/>
    </row>
    <row r="3" spans="1:13" s="38" customFormat="1" ht="15" customHeight="1">
      <c r="A3" s="170"/>
      <c r="B3" s="170"/>
      <c r="C3" s="170"/>
      <c r="D3" s="170"/>
      <c r="E3" s="170"/>
      <c r="F3" s="170" t="s">
        <v>2</v>
      </c>
      <c r="G3" s="170"/>
      <c r="H3" s="170" t="s">
        <v>3</v>
      </c>
      <c r="I3" s="170"/>
      <c r="J3" s="170" t="s">
        <v>4</v>
      </c>
      <c r="K3" s="170"/>
      <c r="L3" s="167"/>
      <c r="M3" s="168"/>
    </row>
    <row r="4" spans="1:13" s="38" customFormat="1" ht="15" customHeight="1">
      <c r="A4" s="170"/>
      <c r="B4" s="170"/>
      <c r="C4" s="170"/>
      <c r="D4" s="14" t="s">
        <v>5</v>
      </c>
      <c r="E4" s="16" t="s">
        <v>6</v>
      </c>
      <c r="F4" s="14" t="s">
        <v>5</v>
      </c>
      <c r="G4" s="16" t="s">
        <v>6</v>
      </c>
      <c r="H4" s="14" t="s">
        <v>5</v>
      </c>
      <c r="I4" s="16" t="s">
        <v>6</v>
      </c>
      <c r="J4" s="14" t="s">
        <v>5</v>
      </c>
      <c r="K4" s="16" t="s">
        <v>6</v>
      </c>
      <c r="L4" s="14" t="s">
        <v>5</v>
      </c>
      <c r="M4" s="16" t="s">
        <v>6</v>
      </c>
    </row>
    <row r="5" spans="1:13" s="9" customFormat="1" ht="11.25" customHeight="1">
      <c r="A5" s="89">
        <v>1</v>
      </c>
      <c r="B5" s="91" t="s">
        <v>185</v>
      </c>
      <c r="C5" s="88">
        <v>1180</v>
      </c>
      <c r="D5" s="88">
        <v>982</v>
      </c>
      <c r="E5" s="11">
        <v>83.22033898305085</v>
      </c>
      <c r="F5" s="88">
        <v>507</v>
      </c>
      <c r="G5" s="13">
        <v>42.96610169491525</v>
      </c>
      <c r="H5" s="88">
        <v>420</v>
      </c>
      <c r="I5" s="11">
        <v>35.59322033898305</v>
      </c>
      <c r="J5" s="88">
        <v>55</v>
      </c>
      <c r="K5" s="11">
        <v>4.661016949152542</v>
      </c>
      <c r="L5" s="88">
        <v>198</v>
      </c>
      <c r="M5" s="11">
        <v>16.779661016949152</v>
      </c>
    </row>
    <row r="6" spans="1:13" s="9" customFormat="1" ht="11.25" customHeight="1">
      <c r="A6" s="89">
        <v>2</v>
      </c>
      <c r="B6" s="12" t="s">
        <v>197</v>
      </c>
      <c r="C6" s="88">
        <v>91</v>
      </c>
      <c r="D6" s="88">
        <v>67</v>
      </c>
      <c r="E6" s="11">
        <v>73.62637362637363</v>
      </c>
      <c r="F6" s="88">
        <v>39</v>
      </c>
      <c r="G6" s="13">
        <v>42.857142857142854</v>
      </c>
      <c r="H6" s="88">
        <v>21</v>
      </c>
      <c r="I6" s="11">
        <v>23.076923076923077</v>
      </c>
      <c r="J6" s="88">
        <v>7</v>
      </c>
      <c r="K6" s="11">
        <v>7.6923076923076925</v>
      </c>
      <c r="L6" s="88">
        <v>24</v>
      </c>
      <c r="M6" s="11">
        <v>26.373626373626376</v>
      </c>
    </row>
    <row r="7" spans="1:13" s="9" customFormat="1" ht="11.25" customHeight="1">
      <c r="A7" s="89">
        <v>3</v>
      </c>
      <c r="B7" s="12" t="s">
        <v>193</v>
      </c>
      <c r="C7" s="88">
        <v>543</v>
      </c>
      <c r="D7" s="88">
        <v>462</v>
      </c>
      <c r="E7" s="11">
        <v>85.0828729281768</v>
      </c>
      <c r="F7" s="88">
        <v>215</v>
      </c>
      <c r="G7" s="13">
        <v>39.59484346224678</v>
      </c>
      <c r="H7" s="88">
        <v>197</v>
      </c>
      <c r="I7" s="11">
        <v>36.279926335174956</v>
      </c>
      <c r="J7" s="88">
        <v>50</v>
      </c>
      <c r="K7" s="11">
        <v>9.208103130755065</v>
      </c>
      <c r="L7" s="88">
        <v>81</v>
      </c>
      <c r="M7" s="11">
        <v>14.917127071823206</v>
      </c>
    </row>
    <row r="8" spans="1:13" s="9" customFormat="1" ht="11.25" customHeight="1">
      <c r="A8" s="89">
        <v>4</v>
      </c>
      <c r="B8" s="12" t="s">
        <v>179</v>
      </c>
      <c r="C8" s="88">
        <v>129</v>
      </c>
      <c r="D8" s="88">
        <v>119</v>
      </c>
      <c r="E8" s="11">
        <v>92.24806201550388</v>
      </c>
      <c r="F8" s="88">
        <v>50</v>
      </c>
      <c r="G8" s="13">
        <v>38.759689922480625</v>
      </c>
      <c r="H8" s="88">
        <v>67</v>
      </c>
      <c r="I8" s="11">
        <v>51.93798449612403</v>
      </c>
      <c r="J8" s="88">
        <v>2</v>
      </c>
      <c r="K8" s="11">
        <v>1.550387596899225</v>
      </c>
      <c r="L8" s="88">
        <v>10</v>
      </c>
      <c r="M8" s="11">
        <v>7.751937984496124</v>
      </c>
    </row>
    <row r="9" spans="1:13" s="9" customFormat="1" ht="11.25" customHeight="1">
      <c r="A9" s="89">
        <v>5</v>
      </c>
      <c r="B9" s="12" t="s">
        <v>183</v>
      </c>
      <c r="C9" s="17">
        <v>216</v>
      </c>
      <c r="D9" s="17">
        <v>196</v>
      </c>
      <c r="E9" s="18">
        <v>90.74074074074075</v>
      </c>
      <c r="F9" s="88">
        <v>83</v>
      </c>
      <c r="G9" s="13">
        <v>38.425925925925924</v>
      </c>
      <c r="H9" s="88">
        <v>107</v>
      </c>
      <c r="I9" s="11">
        <v>49.53703703703704</v>
      </c>
      <c r="J9" s="88">
        <v>6</v>
      </c>
      <c r="K9" s="11">
        <v>2.7777777777777777</v>
      </c>
      <c r="L9" s="88">
        <v>20</v>
      </c>
      <c r="M9" s="11">
        <v>9.25925925925926</v>
      </c>
    </row>
    <row r="10" spans="1:13" s="9" customFormat="1" ht="11.25" customHeight="1">
      <c r="A10" s="89">
        <v>6</v>
      </c>
      <c r="B10" s="12" t="s">
        <v>154</v>
      </c>
      <c r="C10" s="88">
        <v>212</v>
      </c>
      <c r="D10" s="88">
        <v>197</v>
      </c>
      <c r="E10" s="11">
        <v>92.9245283018868</v>
      </c>
      <c r="F10" s="88">
        <v>80</v>
      </c>
      <c r="G10" s="13">
        <v>37.735849056603776</v>
      </c>
      <c r="H10" s="88">
        <v>102</v>
      </c>
      <c r="I10" s="11">
        <v>48.113207547169814</v>
      </c>
      <c r="J10" s="88">
        <v>15</v>
      </c>
      <c r="K10" s="11">
        <v>7.0754716981132075</v>
      </c>
      <c r="L10" s="88">
        <v>15</v>
      </c>
      <c r="M10" s="11">
        <v>7.0754716981132075</v>
      </c>
    </row>
    <row r="11" spans="1:13" s="9" customFormat="1" ht="11.25" customHeight="1">
      <c r="A11" s="89">
        <v>7</v>
      </c>
      <c r="B11" s="91" t="s">
        <v>188</v>
      </c>
      <c r="C11" s="88">
        <v>2560</v>
      </c>
      <c r="D11" s="88">
        <v>2215</v>
      </c>
      <c r="E11" s="11">
        <v>86.5234375</v>
      </c>
      <c r="F11" s="88">
        <v>952</v>
      </c>
      <c r="G11" s="13">
        <v>37.1875</v>
      </c>
      <c r="H11" s="88">
        <v>1112</v>
      </c>
      <c r="I11" s="11">
        <v>43.4375</v>
      </c>
      <c r="J11" s="88">
        <v>151</v>
      </c>
      <c r="K11" s="11">
        <v>5.8984375</v>
      </c>
      <c r="L11" s="88">
        <v>345</v>
      </c>
      <c r="M11" s="11">
        <v>13.4765625</v>
      </c>
    </row>
    <row r="12" spans="1:13" s="90" customFormat="1" ht="11.25" customHeight="1">
      <c r="A12" s="89">
        <v>8</v>
      </c>
      <c r="B12" s="12" t="s">
        <v>184</v>
      </c>
      <c r="C12" s="88">
        <v>278</v>
      </c>
      <c r="D12" s="88">
        <v>256</v>
      </c>
      <c r="E12" s="11">
        <v>92.08633093525181</v>
      </c>
      <c r="F12" s="88">
        <v>101</v>
      </c>
      <c r="G12" s="13">
        <v>36.330935251798564</v>
      </c>
      <c r="H12" s="88">
        <v>139</v>
      </c>
      <c r="I12" s="11">
        <v>50</v>
      </c>
      <c r="J12" s="88">
        <v>16</v>
      </c>
      <c r="K12" s="11">
        <v>5.755395683453238</v>
      </c>
      <c r="L12" s="88">
        <v>22</v>
      </c>
      <c r="M12" s="11">
        <v>7.913669064748201</v>
      </c>
    </row>
    <row r="13" spans="1:13" s="9" customFormat="1" ht="11.25" customHeight="1">
      <c r="A13" s="89">
        <v>9</v>
      </c>
      <c r="B13" s="12" t="s">
        <v>190</v>
      </c>
      <c r="C13" s="88">
        <v>324</v>
      </c>
      <c r="D13" s="88">
        <v>287</v>
      </c>
      <c r="E13" s="11">
        <v>88.58024691358025</v>
      </c>
      <c r="F13" s="88">
        <v>116</v>
      </c>
      <c r="G13" s="13">
        <v>35.80246913580247</v>
      </c>
      <c r="H13" s="88">
        <v>125</v>
      </c>
      <c r="I13" s="11">
        <v>38.58024691358025</v>
      </c>
      <c r="J13" s="88">
        <v>46</v>
      </c>
      <c r="K13" s="11">
        <v>14.19753086419753</v>
      </c>
      <c r="L13" s="88">
        <v>37</v>
      </c>
      <c r="M13" s="11">
        <v>11.419753086419753</v>
      </c>
    </row>
    <row r="14" spans="1:13" s="9" customFormat="1" ht="11.25" customHeight="1">
      <c r="A14" s="89">
        <v>10</v>
      </c>
      <c r="B14" s="12" t="s">
        <v>196</v>
      </c>
      <c r="C14" s="88">
        <v>454</v>
      </c>
      <c r="D14" s="88">
        <v>403</v>
      </c>
      <c r="E14" s="11">
        <v>88.76651982378854</v>
      </c>
      <c r="F14" s="88">
        <v>158</v>
      </c>
      <c r="G14" s="13">
        <v>34.801762114537446</v>
      </c>
      <c r="H14" s="88">
        <v>207</v>
      </c>
      <c r="I14" s="11">
        <v>45.59471365638766</v>
      </c>
      <c r="J14" s="88">
        <v>38</v>
      </c>
      <c r="K14" s="11">
        <v>8.370044052863436</v>
      </c>
      <c r="L14" s="88">
        <v>51</v>
      </c>
      <c r="M14" s="11">
        <v>11.233480176211454</v>
      </c>
    </row>
    <row r="15" spans="1:13" s="9" customFormat="1" ht="11.25" customHeight="1">
      <c r="A15" s="89">
        <v>11</v>
      </c>
      <c r="B15" s="12" t="s">
        <v>168</v>
      </c>
      <c r="C15" s="88">
        <v>255</v>
      </c>
      <c r="D15" s="88">
        <v>238</v>
      </c>
      <c r="E15" s="11">
        <v>93.33333333333333</v>
      </c>
      <c r="F15" s="88">
        <v>88</v>
      </c>
      <c r="G15" s="13">
        <v>34.509803921568626</v>
      </c>
      <c r="H15" s="88">
        <v>141</v>
      </c>
      <c r="I15" s="11">
        <v>55.294117647058826</v>
      </c>
      <c r="J15" s="88">
        <v>9</v>
      </c>
      <c r="K15" s="11">
        <v>3.5294117647058822</v>
      </c>
      <c r="L15" s="88">
        <v>17</v>
      </c>
      <c r="M15" s="11">
        <v>6.666666666666667</v>
      </c>
    </row>
    <row r="16" spans="1:13" s="9" customFormat="1" ht="11.25" customHeight="1">
      <c r="A16" s="89">
        <v>12</v>
      </c>
      <c r="B16" s="12" t="s">
        <v>192</v>
      </c>
      <c r="C16" s="88">
        <v>1350</v>
      </c>
      <c r="D16" s="88">
        <v>1165</v>
      </c>
      <c r="E16" s="11">
        <v>86.29629629629629</v>
      </c>
      <c r="F16" s="88">
        <v>464</v>
      </c>
      <c r="G16" s="13">
        <v>34.37037037037037</v>
      </c>
      <c r="H16" s="88">
        <v>613</v>
      </c>
      <c r="I16" s="11">
        <v>45.407407407407405</v>
      </c>
      <c r="J16" s="88">
        <v>88</v>
      </c>
      <c r="K16" s="11">
        <v>6.518518518518518</v>
      </c>
      <c r="L16" s="88">
        <v>185</v>
      </c>
      <c r="M16" s="11">
        <v>13.703703703703704</v>
      </c>
    </row>
    <row r="17" spans="1:13" s="9" customFormat="1" ht="11.25" customHeight="1">
      <c r="A17" s="89">
        <v>13</v>
      </c>
      <c r="B17" s="12" t="s">
        <v>195</v>
      </c>
      <c r="C17" s="88">
        <v>249</v>
      </c>
      <c r="D17" s="88">
        <v>218</v>
      </c>
      <c r="E17" s="11">
        <v>87.55020080321285</v>
      </c>
      <c r="F17" s="88">
        <v>85</v>
      </c>
      <c r="G17" s="13">
        <v>34.13654618473896</v>
      </c>
      <c r="H17" s="88">
        <v>112</v>
      </c>
      <c r="I17" s="11">
        <v>44.97991967871486</v>
      </c>
      <c r="J17" s="88">
        <v>21</v>
      </c>
      <c r="K17" s="11">
        <v>8.433734939759036</v>
      </c>
      <c r="L17" s="88">
        <v>31</v>
      </c>
      <c r="M17" s="11">
        <v>12.449799196787147</v>
      </c>
    </row>
    <row r="18" spans="1:13" s="9" customFormat="1" ht="11.25" customHeight="1">
      <c r="A18" s="89">
        <v>14</v>
      </c>
      <c r="B18" s="12" t="s">
        <v>167</v>
      </c>
      <c r="C18" s="88">
        <v>254</v>
      </c>
      <c r="D18" s="88">
        <v>227</v>
      </c>
      <c r="E18" s="11">
        <v>89.37007874015748</v>
      </c>
      <c r="F18" s="88">
        <v>85</v>
      </c>
      <c r="G18" s="13">
        <v>33.46456692913386</v>
      </c>
      <c r="H18" s="88">
        <v>131</v>
      </c>
      <c r="I18" s="11">
        <v>51.574803149606296</v>
      </c>
      <c r="J18" s="88">
        <v>11</v>
      </c>
      <c r="K18" s="11">
        <v>4.330708661417323</v>
      </c>
      <c r="L18" s="88">
        <v>27</v>
      </c>
      <c r="M18" s="11">
        <v>10.62992125984252</v>
      </c>
    </row>
    <row r="19" spans="1:13" s="9" customFormat="1" ht="11.25" customHeight="1">
      <c r="A19" s="89">
        <v>15</v>
      </c>
      <c r="B19" s="12" t="s">
        <v>173</v>
      </c>
      <c r="C19" s="88">
        <v>1113</v>
      </c>
      <c r="D19" s="88">
        <v>958</v>
      </c>
      <c r="E19" s="11">
        <v>86.07367475292004</v>
      </c>
      <c r="F19" s="88">
        <v>371</v>
      </c>
      <c r="G19" s="13">
        <v>33.33333333333333</v>
      </c>
      <c r="H19" s="88">
        <v>500</v>
      </c>
      <c r="I19" s="11">
        <v>44.923629829290206</v>
      </c>
      <c r="J19" s="88">
        <v>87</v>
      </c>
      <c r="K19" s="11">
        <v>7.816711590296496</v>
      </c>
      <c r="L19" s="88">
        <v>155</v>
      </c>
      <c r="M19" s="11">
        <v>13.926325247079966</v>
      </c>
    </row>
    <row r="20" spans="1:13" s="90" customFormat="1" ht="11.25" customHeight="1">
      <c r="A20" s="89">
        <v>16</v>
      </c>
      <c r="B20" s="12" t="s">
        <v>189</v>
      </c>
      <c r="C20" s="88">
        <v>690</v>
      </c>
      <c r="D20" s="88">
        <v>607</v>
      </c>
      <c r="E20" s="11">
        <v>87.97101449275362</v>
      </c>
      <c r="F20" s="88">
        <v>228</v>
      </c>
      <c r="G20" s="13">
        <v>33.04347826086956</v>
      </c>
      <c r="H20" s="88">
        <v>309</v>
      </c>
      <c r="I20" s="11">
        <v>44.78260869565218</v>
      </c>
      <c r="J20" s="88">
        <v>70</v>
      </c>
      <c r="K20" s="11">
        <v>10.144927536231885</v>
      </c>
      <c r="L20" s="88">
        <v>83</v>
      </c>
      <c r="M20" s="11">
        <v>12.028985507246377</v>
      </c>
    </row>
    <row r="21" spans="1:13" s="90" customFormat="1" ht="11.25" customHeight="1">
      <c r="A21" s="89">
        <v>17</v>
      </c>
      <c r="B21" s="99" t="s">
        <v>164</v>
      </c>
      <c r="C21" s="88">
        <v>295</v>
      </c>
      <c r="D21" s="88">
        <v>255</v>
      </c>
      <c r="E21" s="11">
        <v>86.4406779661017</v>
      </c>
      <c r="F21" s="88">
        <v>96</v>
      </c>
      <c r="G21" s="13">
        <v>32.54237288135593</v>
      </c>
      <c r="H21" s="88">
        <v>116</v>
      </c>
      <c r="I21" s="11">
        <v>39.32203389830509</v>
      </c>
      <c r="J21" s="88">
        <v>43</v>
      </c>
      <c r="K21" s="11">
        <v>14.576271186440678</v>
      </c>
      <c r="L21" s="88">
        <v>40</v>
      </c>
      <c r="M21" s="11">
        <v>13.559322033898304</v>
      </c>
    </row>
    <row r="22" spans="1:13" s="9" customFormat="1" ht="11.25" customHeight="1">
      <c r="A22" s="89">
        <v>18</v>
      </c>
      <c r="B22" s="12" t="s">
        <v>149</v>
      </c>
      <c r="C22" s="88">
        <v>545</v>
      </c>
      <c r="D22" s="88">
        <v>483</v>
      </c>
      <c r="E22" s="11">
        <v>88.62385321100918</v>
      </c>
      <c r="F22" s="88">
        <v>177</v>
      </c>
      <c r="G22" s="13">
        <v>32.477064220183486</v>
      </c>
      <c r="H22" s="88">
        <v>272</v>
      </c>
      <c r="I22" s="11">
        <v>49.908256880733944</v>
      </c>
      <c r="J22" s="88">
        <v>34</v>
      </c>
      <c r="K22" s="11">
        <v>6.238532110091743</v>
      </c>
      <c r="L22" s="88">
        <v>62</v>
      </c>
      <c r="M22" s="11">
        <v>11.376146788990827</v>
      </c>
    </row>
    <row r="23" spans="1:13" s="9" customFormat="1" ht="11.25" customHeight="1">
      <c r="A23" s="89">
        <v>19</v>
      </c>
      <c r="B23" s="12" t="s">
        <v>177</v>
      </c>
      <c r="C23" s="88">
        <v>264</v>
      </c>
      <c r="D23" s="88">
        <v>246</v>
      </c>
      <c r="E23" s="11">
        <v>93.18181818181817</v>
      </c>
      <c r="F23" s="88">
        <v>84</v>
      </c>
      <c r="G23" s="13">
        <v>31.818181818181817</v>
      </c>
      <c r="H23" s="88">
        <v>148</v>
      </c>
      <c r="I23" s="11">
        <v>56.060606060606055</v>
      </c>
      <c r="J23" s="88">
        <v>14</v>
      </c>
      <c r="K23" s="11">
        <v>5.303030303030303</v>
      </c>
      <c r="L23" s="88">
        <v>18</v>
      </c>
      <c r="M23" s="11">
        <v>6.8181818181818175</v>
      </c>
    </row>
    <row r="24" spans="1:13" s="9" customFormat="1" ht="11.25" customHeight="1">
      <c r="A24" s="89">
        <v>20</v>
      </c>
      <c r="B24" s="12" t="s">
        <v>187</v>
      </c>
      <c r="C24" s="88">
        <v>1116</v>
      </c>
      <c r="D24" s="88">
        <v>934</v>
      </c>
      <c r="E24" s="11">
        <v>83.69175627240143</v>
      </c>
      <c r="F24" s="88">
        <v>352</v>
      </c>
      <c r="G24" s="13">
        <v>31.54121863799283</v>
      </c>
      <c r="H24" s="88">
        <v>495</v>
      </c>
      <c r="I24" s="11">
        <v>44.354838709677416</v>
      </c>
      <c r="J24" s="88">
        <v>87</v>
      </c>
      <c r="K24" s="11">
        <v>7.795698924731183</v>
      </c>
      <c r="L24" s="88">
        <v>182</v>
      </c>
      <c r="M24" s="11">
        <v>16.30824372759857</v>
      </c>
    </row>
    <row r="25" spans="1:13" s="9" customFormat="1" ht="11.25" customHeight="1">
      <c r="A25" s="89">
        <v>21</v>
      </c>
      <c r="B25" s="12" t="s">
        <v>166</v>
      </c>
      <c r="C25" s="88">
        <v>134</v>
      </c>
      <c r="D25" s="88">
        <v>122</v>
      </c>
      <c r="E25" s="11">
        <v>91.04477611940298</v>
      </c>
      <c r="F25" s="88">
        <v>42</v>
      </c>
      <c r="G25" s="13">
        <v>31.343283582089555</v>
      </c>
      <c r="H25" s="88">
        <v>59</v>
      </c>
      <c r="I25" s="11">
        <v>44.02985074626866</v>
      </c>
      <c r="J25" s="88">
        <v>21</v>
      </c>
      <c r="K25" s="11">
        <v>15.671641791044777</v>
      </c>
      <c r="L25" s="88">
        <v>12</v>
      </c>
      <c r="M25" s="11">
        <v>8.955223880597014</v>
      </c>
    </row>
    <row r="26" spans="1:13" s="9" customFormat="1" ht="11.25" customHeight="1">
      <c r="A26" s="89">
        <v>22</v>
      </c>
      <c r="B26" s="91" t="s">
        <v>182</v>
      </c>
      <c r="C26" s="88">
        <v>377</v>
      </c>
      <c r="D26" s="88">
        <v>344</v>
      </c>
      <c r="E26" s="11">
        <v>91.24668435013263</v>
      </c>
      <c r="F26" s="88">
        <v>118</v>
      </c>
      <c r="G26" s="13">
        <v>31.29973474801061</v>
      </c>
      <c r="H26" s="88">
        <v>223</v>
      </c>
      <c r="I26" s="11">
        <v>59.15119363395226</v>
      </c>
      <c r="J26" s="88">
        <v>3</v>
      </c>
      <c r="K26" s="11">
        <v>0.7957559681697612</v>
      </c>
      <c r="L26" s="88">
        <v>33</v>
      </c>
      <c r="M26" s="11">
        <v>8.753315649867375</v>
      </c>
    </row>
    <row r="27" spans="1:13" s="9" customFormat="1" ht="11.25" customHeight="1">
      <c r="A27" s="89">
        <v>23</v>
      </c>
      <c r="B27" s="12" t="s">
        <v>191</v>
      </c>
      <c r="C27" s="88">
        <v>230</v>
      </c>
      <c r="D27" s="88">
        <v>200</v>
      </c>
      <c r="E27" s="11">
        <v>86.95652173913044</v>
      </c>
      <c r="F27" s="88">
        <v>71</v>
      </c>
      <c r="G27" s="13">
        <v>30.869565217391305</v>
      </c>
      <c r="H27" s="88">
        <v>121</v>
      </c>
      <c r="I27" s="11">
        <v>52.60869565217391</v>
      </c>
      <c r="J27" s="88">
        <v>8</v>
      </c>
      <c r="K27" s="11">
        <v>3.4782608695652173</v>
      </c>
      <c r="L27" s="88">
        <v>30</v>
      </c>
      <c r="M27" s="11">
        <v>13.043478260869565</v>
      </c>
    </row>
    <row r="28" spans="1:13" s="9" customFormat="1" ht="11.25" customHeight="1">
      <c r="A28" s="89">
        <v>24</v>
      </c>
      <c r="B28" s="12" t="s">
        <v>175</v>
      </c>
      <c r="C28" s="88">
        <v>394</v>
      </c>
      <c r="D28" s="88">
        <v>344</v>
      </c>
      <c r="E28" s="11">
        <v>87.30964467005076</v>
      </c>
      <c r="F28" s="88">
        <v>120</v>
      </c>
      <c r="G28" s="13">
        <v>30.456852791878177</v>
      </c>
      <c r="H28" s="88">
        <v>208</v>
      </c>
      <c r="I28" s="11">
        <v>52.79187817258884</v>
      </c>
      <c r="J28" s="88">
        <v>16</v>
      </c>
      <c r="K28" s="11">
        <v>4.060913705583756</v>
      </c>
      <c r="L28" s="88">
        <v>50</v>
      </c>
      <c r="M28" s="11">
        <v>12.690355329949238</v>
      </c>
    </row>
    <row r="29" spans="1:13" s="9" customFormat="1" ht="11.25" customHeight="1">
      <c r="A29" s="89">
        <v>25</v>
      </c>
      <c r="B29" s="12" t="s">
        <v>181</v>
      </c>
      <c r="C29" s="88">
        <v>230</v>
      </c>
      <c r="D29" s="88">
        <v>198</v>
      </c>
      <c r="E29" s="11">
        <v>86.08695652173914</v>
      </c>
      <c r="F29" s="88">
        <v>70</v>
      </c>
      <c r="G29" s="13">
        <v>30.434782608695656</v>
      </c>
      <c r="H29" s="88">
        <v>105</v>
      </c>
      <c r="I29" s="11">
        <v>45.65217391304348</v>
      </c>
      <c r="J29" s="88">
        <v>23</v>
      </c>
      <c r="K29" s="11">
        <v>10</v>
      </c>
      <c r="L29" s="88">
        <v>32</v>
      </c>
      <c r="M29" s="11">
        <v>13.91304347826087</v>
      </c>
    </row>
    <row r="30" spans="1:13" s="9" customFormat="1" ht="11.25" customHeight="1">
      <c r="A30" s="89">
        <v>26</v>
      </c>
      <c r="B30" s="12" t="s">
        <v>176</v>
      </c>
      <c r="C30" s="88">
        <v>363</v>
      </c>
      <c r="D30" s="88">
        <v>302</v>
      </c>
      <c r="E30" s="11">
        <v>83.19559228650138</v>
      </c>
      <c r="F30" s="88">
        <v>110</v>
      </c>
      <c r="G30" s="13">
        <v>30.303030303030305</v>
      </c>
      <c r="H30" s="88">
        <v>168</v>
      </c>
      <c r="I30" s="11">
        <v>46.28099173553719</v>
      </c>
      <c r="J30" s="88">
        <v>24</v>
      </c>
      <c r="K30" s="11">
        <v>6.6115702479338845</v>
      </c>
      <c r="L30" s="88">
        <v>61</v>
      </c>
      <c r="M30" s="11">
        <v>16.804407713498623</v>
      </c>
    </row>
    <row r="31" spans="1:13" s="9" customFormat="1" ht="11.25" customHeight="1">
      <c r="A31" s="89">
        <v>27</v>
      </c>
      <c r="B31" s="12" t="s">
        <v>155</v>
      </c>
      <c r="C31" s="88">
        <v>242</v>
      </c>
      <c r="D31" s="88">
        <v>201</v>
      </c>
      <c r="E31" s="11">
        <v>83.05785123966942</v>
      </c>
      <c r="F31" s="88">
        <v>73</v>
      </c>
      <c r="G31" s="13">
        <v>30.165289256198346</v>
      </c>
      <c r="H31" s="88">
        <v>113</v>
      </c>
      <c r="I31" s="11">
        <v>46.69421487603306</v>
      </c>
      <c r="J31" s="88">
        <v>15</v>
      </c>
      <c r="K31" s="11">
        <v>6.198347107438017</v>
      </c>
      <c r="L31" s="88">
        <v>35</v>
      </c>
      <c r="M31" s="11">
        <v>14.46280991735537</v>
      </c>
    </row>
    <row r="32" spans="1:13" s="90" customFormat="1" ht="11.25" customHeight="1">
      <c r="A32" s="89">
        <v>28</v>
      </c>
      <c r="B32" s="12" t="s">
        <v>238</v>
      </c>
      <c r="C32" s="88">
        <v>168</v>
      </c>
      <c r="D32" s="88">
        <v>143</v>
      </c>
      <c r="E32" s="11">
        <v>85.11904761904762</v>
      </c>
      <c r="F32" s="88">
        <v>50</v>
      </c>
      <c r="G32" s="13">
        <v>29.761904761904763</v>
      </c>
      <c r="H32" s="88">
        <v>86</v>
      </c>
      <c r="I32" s="11">
        <v>51.19047619047619</v>
      </c>
      <c r="J32" s="88">
        <v>7</v>
      </c>
      <c r="K32" s="11">
        <v>4.166666666666666</v>
      </c>
      <c r="L32" s="88">
        <v>25</v>
      </c>
      <c r="M32" s="11">
        <v>14.880952380952381</v>
      </c>
    </row>
    <row r="33" spans="1:13" s="9" customFormat="1" ht="11.25" customHeight="1">
      <c r="A33" s="89">
        <v>29</v>
      </c>
      <c r="B33" s="12" t="s">
        <v>161</v>
      </c>
      <c r="C33" s="88">
        <v>295</v>
      </c>
      <c r="D33" s="88">
        <v>262</v>
      </c>
      <c r="E33" s="11">
        <v>88.8135593220339</v>
      </c>
      <c r="F33" s="88">
        <v>87</v>
      </c>
      <c r="G33" s="13">
        <v>29.491525423728817</v>
      </c>
      <c r="H33" s="88">
        <v>133</v>
      </c>
      <c r="I33" s="11">
        <v>45.08474576271186</v>
      </c>
      <c r="J33" s="88">
        <v>42</v>
      </c>
      <c r="K33" s="11">
        <v>14.237288135593221</v>
      </c>
      <c r="L33" s="88">
        <v>33</v>
      </c>
      <c r="M33" s="11">
        <v>11.186440677966102</v>
      </c>
    </row>
    <row r="34" spans="1:13" s="9" customFormat="1" ht="11.25" customHeight="1">
      <c r="A34" s="89">
        <v>30</v>
      </c>
      <c r="B34" s="12" t="s">
        <v>201</v>
      </c>
      <c r="C34" s="88">
        <v>1422</v>
      </c>
      <c r="D34" s="88">
        <v>1195</v>
      </c>
      <c r="E34" s="11">
        <v>84.0365682137834</v>
      </c>
      <c r="F34" s="88">
        <v>404</v>
      </c>
      <c r="G34" s="13">
        <v>28.41068917018284</v>
      </c>
      <c r="H34" s="88">
        <v>678</v>
      </c>
      <c r="I34" s="11">
        <v>47.67932489451477</v>
      </c>
      <c r="J34" s="88">
        <v>113</v>
      </c>
      <c r="K34" s="11">
        <v>7.946554149085795</v>
      </c>
      <c r="L34" s="88">
        <v>227</v>
      </c>
      <c r="M34" s="11">
        <v>15.963431786216598</v>
      </c>
    </row>
    <row r="35" spans="1:13" s="9" customFormat="1" ht="11.25" customHeight="1">
      <c r="A35" s="89">
        <v>31</v>
      </c>
      <c r="B35" s="12" t="s">
        <v>178</v>
      </c>
      <c r="C35" s="88">
        <v>251</v>
      </c>
      <c r="D35" s="88">
        <v>237</v>
      </c>
      <c r="E35" s="11">
        <v>94.42231075697211</v>
      </c>
      <c r="F35" s="88">
        <v>71</v>
      </c>
      <c r="G35" s="13">
        <v>28.286852589641438</v>
      </c>
      <c r="H35" s="88">
        <v>164</v>
      </c>
      <c r="I35" s="11">
        <v>65.33864541832669</v>
      </c>
      <c r="J35" s="88">
        <v>2</v>
      </c>
      <c r="K35" s="11">
        <v>0.796812749003984</v>
      </c>
      <c r="L35" s="88">
        <v>14</v>
      </c>
      <c r="M35" s="11">
        <v>5.577689243027888</v>
      </c>
    </row>
    <row r="36" spans="1:13" s="9" customFormat="1" ht="11.25" customHeight="1">
      <c r="A36" s="89">
        <v>32</v>
      </c>
      <c r="B36" s="12" t="s">
        <v>172</v>
      </c>
      <c r="C36" s="88">
        <v>471</v>
      </c>
      <c r="D36" s="88">
        <v>417</v>
      </c>
      <c r="E36" s="11">
        <v>88.53503184713377</v>
      </c>
      <c r="F36" s="88">
        <v>133</v>
      </c>
      <c r="G36" s="13">
        <v>28.237791932059448</v>
      </c>
      <c r="H36" s="88">
        <v>237</v>
      </c>
      <c r="I36" s="11">
        <v>50.318471337579616</v>
      </c>
      <c r="J36" s="88">
        <v>47</v>
      </c>
      <c r="K36" s="11">
        <v>9.978768577494693</v>
      </c>
      <c r="L36" s="88">
        <v>54</v>
      </c>
      <c r="M36" s="11">
        <v>11.464968152866243</v>
      </c>
    </row>
    <row r="37" spans="1:13" s="9" customFormat="1" ht="11.25" customHeight="1">
      <c r="A37" s="89">
        <v>33</v>
      </c>
      <c r="B37" s="12" t="s">
        <v>171</v>
      </c>
      <c r="C37" s="88">
        <v>331</v>
      </c>
      <c r="D37" s="88">
        <v>303</v>
      </c>
      <c r="E37" s="11">
        <v>91.54078549848943</v>
      </c>
      <c r="F37" s="88">
        <v>93</v>
      </c>
      <c r="G37" s="13">
        <v>28.09667673716012</v>
      </c>
      <c r="H37" s="88">
        <v>166</v>
      </c>
      <c r="I37" s="11">
        <v>50.15105740181269</v>
      </c>
      <c r="J37" s="88">
        <v>44</v>
      </c>
      <c r="K37" s="11">
        <v>13.293051359516618</v>
      </c>
      <c r="L37" s="88">
        <v>28</v>
      </c>
      <c r="M37" s="11">
        <v>8.459214501510575</v>
      </c>
    </row>
    <row r="38" spans="1:13" s="9" customFormat="1" ht="11.25" customHeight="1">
      <c r="A38" s="89"/>
      <c r="B38" s="113" t="s">
        <v>224</v>
      </c>
      <c r="C38" s="88"/>
      <c r="D38" s="88"/>
      <c r="E38" s="11"/>
      <c r="F38" s="88"/>
      <c r="G38" s="13">
        <v>28.1</v>
      </c>
      <c r="H38" s="88"/>
      <c r="I38" s="11"/>
      <c r="J38" s="88"/>
      <c r="K38" s="11"/>
      <c r="L38" s="88"/>
      <c r="M38" s="11"/>
    </row>
    <row r="39" spans="1:13" s="9" customFormat="1" ht="11.25" customHeight="1">
      <c r="A39" s="89">
        <v>34</v>
      </c>
      <c r="B39" s="12" t="s">
        <v>200</v>
      </c>
      <c r="C39" s="88">
        <v>1490</v>
      </c>
      <c r="D39" s="88">
        <v>1231</v>
      </c>
      <c r="E39" s="11">
        <v>82.61744966442953</v>
      </c>
      <c r="F39" s="88">
        <v>408</v>
      </c>
      <c r="G39" s="13">
        <v>27.38255033557047</v>
      </c>
      <c r="H39" s="88">
        <v>712</v>
      </c>
      <c r="I39" s="11">
        <v>47.78523489932886</v>
      </c>
      <c r="J39" s="88">
        <v>111</v>
      </c>
      <c r="K39" s="11">
        <v>7.449664429530202</v>
      </c>
      <c r="L39" s="88">
        <v>259</v>
      </c>
      <c r="M39" s="11">
        <v>17.38255033557047</v>
      </c>
    </row>
    <row r="40" spans="1:13" s="9" customFormat="1" ht="11.25" customHeight="1">
      <c r="A40" s="89">
        <v>35</v>
      </c>
      <c r="B40" s="12" t="s">
        <v>169</v>
      </c>
      <c r="C40" s="88">
        <v>141</v>
      </c>
      <c r="D40" s="88">
        <v>133</v>
      </c>
      <c r="E40" s="11">
        <v>94.32624113475178</v>
      </c>
      <c r="F40" s="88">
        <v>38</v>
      </c>
      <c r="G40" s="13">
        <v>26.95035460992908</v>
      </c>
      <c r="H40" s="88">
        <v>89</v>
      </c>
      <c r="I40" s="11">
        <v>63.12056737588653</v>
      </c>
      <c r="J40" s="88">
        <v>6</v>
      </c>
      <c r="K40" s="11">
        <v>4.25531914893617</v>
      </c>
      <c r="L40" s="88">
        <v>8</v>
      </c>
      <c r="M40" s="11">
        <v>5.673758865248227</v>
      </c>
    </row>
    <row r="41" spans="1:13" s="9" customFormat="1" ht="11.25" customHeight="1">
      <c r="A41" s="89">
        <v>36</v>
      </c>
      <c r="B41" s="12" t="s">
        <v>198</v>
      </c>
      <c r="C41" s="88">
        <v>1456</v>
      </c>
      <c r="D41" s="88">
        <v>1171</v>
      </c>
      <c r="E41" s="11">
        <v>80.42582417582418</v>
      </c>
      <c r="F41" s="88">
        <v>389</v>
      </c>
      <c r="G41" s="13">
        <v>26.717032967032967</v>
      </c>
      <c r="H41" s="88">
        <v>633</v>
      </c>
      <c r="I41" s="11">
        <v>43.47527472527473</v>
      </c>
      <c r="J41" s="88">
        <v>149</v>
      </c>
      <c r="K41" s="11">
        <v>10.233516483516484</v>
      </c>
      <c r="L41" s="88">
        <v>285</v>
      </c>
      <c r="M41" s="11">
        <v>19.574175824175825</v>
      </c>
    </row>
    <row r="42" spans="1:13" s="39" customFormat="1" ht="11.25" customHeight="1">
      <c r="A42" s="89">
        <v>37</v>
      </c>
      <c r="B42" s="12" t="s">
        <v>186</v>
      </c>
      <c r="C42" s="88">
        <v>1580</v>
      </c>
      <c r="D42" s="88">
        <v>1267</v>
      </c>
      <c r="E42" s="11">
        <v>80.18987341772153</v>
      </c>
      <c r="F42" s="88">
        <v>414</v>
      </c>
      <c r="G42" s="13">
        <v>26.20253164556962</v>
      </c>
      <c r="H42" s="88">
        <v>755</v>
      </c>
      <c r="I42" s="11">
        <v>47.78481012658228</v>
      </c>
      <c r="J42" s="88">
        <v>98</v>
      </c>
      <c r="K42" s="11">
        <v>6.20253164556962</v>
      </c>
      <c r="L42" s="88">
        <v>313</v>
      </c>
      <c r="M42" s="11">
        <v>19.810126582278482</v>
      </c>
    </row>
    <row r="43" spans="1:13" s="9" customFormat="1" ht="11.25" customHeight="1">
      <c r="A43" s="89">
        <v>38</v>
      </c>
      <c r="B43" s="12" t="s">
        <v>165</v>
      </c>
      <c r="C43" s="88">
        <v>213</v>
      </c>
      <c r="D43" s="88">
        <v>191</v>
      </c>
      <c r="E43" s="11">
        <v>89.67136150234741</v>
      </c>
      <c r="F43" s="88">
        <v>55</v>
      </c>
      <c r="G43" s="13">
        <v>25.821596244131456</v>
      </c>
      <c r="H43" s="88">
        <v>116</v>
      </c>
      <c r="I43" s="11">
        <v>54.460093896713616</v>
      </c>
      <c r="J43" s="88">
        <v>20</v>
      </c>
      <c r="K43" s="11">
        <v>9.389671361502346</v>
      </c>
      <c r="L43" s="88">
        <v>22</v>
      </c>
      <c r="M43" s="11">
        <v>10.328638497652582</v>
      </c>
    </row>
    <row r="44" spans="1:13" s="9" customFormat="1" ht="11.25" customHeight="1">
      <c r="A44" s="89">
        <v>39</v>
      </c>
      <c r="B44" s="12" t="s">
        <v>204</v>
      </c>
      <c r="C44" s="88">
        <v>1828</v>
      </c>
      <c r="D44" s="88">
        <v>1543</v>
      </c>
      <c r="E44" s="11">
        <v>84.40919037199124</v>
      </c>
      <c r="F44" s="88">
        <v>466</v>
      </c>
      <c r="G44" s="13">
        <v>25.492341356673958</v>
      </c>
      <c r="H44" s="88">
        <v>965</v>
      </c>
      <c r="I44" s="11">
        <v>52.78993435448578</v>
      </c>
      <c r="J44" s="88">
        <v>112</v>
      </c>
      <c r="K44" s="11">
        <v>6.12691466083151</v>
      </c>
      <c r="L44" s="88">
        <v>285</v>
      </c>
      <c r="M44" s="11">
        <v>15.590809628008753</v>
      </c>
    </row>
    <row r="45" spans="1:13" s="9" customFormat="1" ht="11.25" customHeight="1">
      <c r="A45" s="89">
        <v>40</v>
      </c>
      <c r="B45" s="12" t="s">
        <v>203</v>
      </c>
      <c r="C45" s="88">
        <v>1349</v>
      </c>
      <c r="D45" s="88">
        <v>1112</v>
      </c>
      <c r="E45" s="11">
        <v>82.43143068939955</v>
      </c>
      <c r="F45" s="88">
        <v>341</v>
      </c>
      <c r="G45" s="13">
        <v>25.277983691623422</v>
      </c>
      <c r="H45" s="88">
        <v>710</v>
      </c>
      <c r="I45" s="11">
        <v>52.63157894736842</v>
      </c>
      <c r="J45" s="88">
        <v>61</v>
      </c>
      <c r="K45" s="11">
        <v>4.52186805040771</v>
      </c>
      <c r="L45" s="88">
        <v>237</v>
      </c>
      <c r="M45" s="11">
        <v>17.568569310600445</v>
      </c>
    </row>
    <row r="46" spans="1:13" s="9" customFormat="1" ht="11.25" customHeight="1">
      <c r="A46" s="89">
        <v>41</v>
      </c>
      <c r="B46" s="12" t="s">
        <v>170</v>
      </c>
      <c r="C46" s="88">
        <v>1446</v>
      </c>
      <c r="D46" s="88">
        <v>1182</v>
      </c>
      <c r="E46" s="11">
        <v>81.74273858921161</v>
      </c>
      <c r="F46" s="88">
        <v>364</v>
      </c>
      <c r="G46" s="13">
        <v>25.172890733056708</v>
      </c>
      <c r="H46" s="88">
        <v>739</v>
      </c>
      <c r="I46" s="11">
        <v>51.10650069156293</v>
      </c>
      <c r="J46" s="88">
        <v>79</v>
      </c>
      <c r="K46" s="11">
        <v>5.463347164591978</v>
      </c>
      <c r="L46" s="88">
        <v>264</v>
      </c>
      <c r="M46" s="11">
        <v>18.25726141078838</v>
      </c>
    </row>
    <row r="47" spans="1:13" s="9" customFormat="1" ht="11.25" customHeight="1">
      <c r="A47" s="89">
        <v>42</v>
      </c>
      <c r="B47" s="12" t="s">
        <v>162</v>
      </c>
      <c r="C47" s="88">
        <v>178</v>
      </c>
      <c r="D47" s="88">
        <v>164</v>
      </c>
      <c r="E47" s="11">
        <v>92.13483146067416</v>
      </c>
      <c r="F47" s="88">
        <v>44</v>
      </c>
      <c r="G47" s="13">
        <v>24.719101123595504</v>
      </c>
      <c r="H47" s="88">
        <v>104</v>
      </c>
      <c r="I47" s="11">
        <v>58.42696629213483</v>
      </c>
      <c r="J47" s="88">
        <v>16</v>
      </c>
      <c r="K47" s="11">
        <v>8.98876404494382</v>
      </c>
      <c r="L47" s="88">
        <v>14</v>
      </c>
      <c r="M47" s="11">
        <v>7.865168539325842</v>
      </c>
    </row>
    <row r="48" spans="1:13" s="9" customFormat="1" ht="11.25" customHeight="1">
      <c r="A48" s="89">
        <v>43</v>
      </c>
      <c r="B48" s="12" t="s">
        <v>148</v>
      </c>
      <c r="C48" s="88">
        <v>324</v>
      </c>
      <c r="D48" s="88">
        <v>311</v>
      </c>
      <c r="E48" s="11">
        <v>95.98765432098766</v>
      </c>
      <c r="F48" s="88">
        <v>80</v>
      </c>
      <c r="G48" s="13">
        <v>24.691358024691358</v>
      </c>
      <c r="H48" s="88">
        <v>197</v>
      </c>
      <c r="I48" s="11">
        <v>60.802469135802475</v>
      </c>
      <c r="J48" s="88">
        <v>34</v>
      </c>
      <c r="K48" s="11">
        <v>10.493827160493826</v>
      </c>
      <c r="L48" s="88">
        <v>13</v>
      </c>
      <c r="M48" s="11">
        <v>4.012345679012346</v>
      </c>
    </row>
    <row r="49" spans="1:13" s="9" customFormat="1" ht="11.25" customHeight="1">
      <c r="A49" s="89">
        <v>44</v>
      </c>
      <c r="B49" s="12" t="s">
        <v>250</v>
      </c>
      <c r="C49" s="88">
        <v>226</v>
      </c>
      <c r="D49" s="88">
        <v>188</v>
      </c>
      <c r="E49" s="11">
        <v>83.1858407079646</v>
      </c>
      <c r="F49" s="88">
        <v>55</v>
      </c>
      <c r="G49" s="13">
        <v>24.336283185840706</v>
      </c>
      <c r="H49" s="88">
        <v>99</v>
      </c>
      <c r="I49" s="11">
        <v>43.80530973451327</v>
      </c>
      <c r="J49" s="88">
        <v>34</v>
      </c>
      <c r="K49" s="11">
        <v>15.04424778761062</v>
      </c>
      <c r="L49" s="88">
        <v>38</v>
      </c>
      <c r="M49" s="11">
        <v>16.8141592920354</v>
      </c>
    </row>
    <row r="50" spans="1:13" s="9" customFormat="1" ht="11.25" customHeight="1">
      <c r="A50" s="89">
        <v>45</v>
      </c>
      <c r="B50" s="12" t="s">
        <v>199</v>
      </c>
      <c r="C50" s="88">
        <v>1520</v>
      </c>
      <c r="D50" s="88">
        <v>1216</v>
      </c>
      <c r="E50" s="11">
        <v>80</v>
      </c>
      <c r="F50" s="88">
        <v>366</v>
      </c>
      <c r="G50" s="13">
        <v>24.07894736842105</v>
      </c>
      <c r="H50" s="88">
        <v>702</v>
      </c>
      <c r="I50" s="11">
        <v>46.18421052631579</v>
      </c>
      <c r="J50" s="88">
        <v>148</v>
      </c>
      <c r="K50" s="11">
        <v>9.736842105263158</v>
      </c>
      <c r="L50" s="88">
        <v>304</v>
      </c>
      <c r="M50" s="11">
        <v>20</v>
      </c>
    </row>
    <row r="51" spans="1:13" s="39" customFormat="1" ht="11.25" customHeight="1">
      <c r="A51" s="89">
        <v>46</v>
      </c>
      <c r="B51" s="12" t="s">
        <v>251</v>
      </c>
      <c r="C51" s="88">
        <v>1521</v>
      </c>
      <c r="D51" s="88">
        <v>1290</v>
      </c>
      <c r="E51" s="11">
        <v>84.81262327416174</v>
      </c>
      <c r="F51" s="88">
        <v>365</v>
      </c>
      <c r="G51" s="13">
        <v>23.997370151216305</v>
      </c>
      <c r="H51" s="88">
        <v>848</v>
      </c>
      <c r="I51" s="11">
        <v>55.75279421433268</v>
      </c>
      <c r="J51" s="88">
        <v>77</v>
      </c>
      <c r="K51" s="11">
        <v>5.062458908612754</v>
      </c>
      <c r="L51" s="88">
        <v>231</v>
      </c>
      <c r="M51" s="11">
        <v>15.187376725838265</v>
      </c>
    </row>
    <row r="52" spans="1:13" s="39" customFormat="1" ht="11.25" customHeight="1">
      <c r="A52" s="89">
        <v>47</v>
      </c>
      <c r="B52" s="12" t="s">
        <v>157</v>
      </c>
      <c r="C52" s="88">
        <v>221</v>
      </c>
      <c r="D52" s="88">
        <v>212</v>
      </c>
      <c r="E52" s="11">
        <v>95.92760180995475</v>
      </c>
      <c r="F52" s="88">
        <v>52</v>
      </c>
      <c r="G52" s="13">
        <v>23.52941176470588</v>
      </c>
      <c r="H52" s="88">
        <v>148</v>
      </c>
      <c r="I52" s="11">
        <v>66.9683257918552</v>
      </c>
      <c r="J52" s="88">
        <v>12</v>
      </c>
      <c r="K52" s="11">
        <v>5.429864253393665</v>
      </c>
      <c r="L52" s="88">
        <v>9</v>
      </c>
      <c r="M52" s="11">
        <v>4.072398190045249</v>
      </c>
    </row>
    <row r="53" spans="1:13" s="9" customFormat="1" ht="11.25" customHeight="1">
      <c r="A53" s="89">
        <v>48</v>
      </c>
      <c r="B53" s="12" t="s">
        <v>202</v>
      </c>
      <c r="C53" s="88">
        <v>1322</v>
      </c>
      <c r="D53" s="88">
        <v>999</v>
      </c>
      <c r="E53" s="11">
        <v>75.56732223903178</v>
      </c>
      <c r="F53" s="88">
        <v>300</v>
      </c>
      <c r="G53" s="13">
        <v>22.692889561270803</v>
      </c>
      <c r="H53" s="88">
        <v>613</v>
      </c>
      <c r="I53" s="11">
        <v>46.36913767019667</v>
      </c>
      <c r="J53" s="88">
        <v>86</v>
      </c>
      <c r="K53" s="11">
        <v>6.505295007564296</v>
      </c>
      <c r="L53" s="88">
        <v>323</v>
      </c>
      <c r="M53" s="11">
        <v>24.43267776096823</v>
      </c>
    </row>
    <row r="54" spans="1:13" s="9" customFormat="1" ht="11.25" customHeight="1">
      <c r="A54" s="89">
        <v>49</v>
      </c>
      <c r="B54" s="12" t="s">
        <v>252</v>
      </c>
      <c r="C54" s="88">
        <v>1516</v>
      </c>
      <c r="D54" s="88">
        <v>1224</v>
      </c>
      <c r="E54" s="11">
        <v>80.73878627968337</v>
      </c>
      <c r="F54" s="88">
        <v>332</v>
      </c>
      <c r="G54" s="13">
        <v>21.899736147757256</v>
      </c>
      <c r="H54" s="88">
        <v>635</v>
      </c>
      <c r="I54" s="11">
        <v>41.88654353562005</v>
      </c>
      <c r="J54" s="88">
        <v>257</v>
      </c>
      <c r="K54" s="11">
        <v>16.95250659630607</v>
      </c>
      <c r="L54" s="88">
        <v>292</v>
      </c>
      <c r="M54" s="11">
        <v>19.261213720316622</v>
      </c>
    </row>
    <row r="55" spans="1:13" s="90" customFormat="1" ht="11.25" customHeight="1">
      <c r="A55" s="89">
        <v>50</v>
      </c>
      <c r="B55" s="12" t="s">
        <v>174</v>
      </c>
      <c r="C55" s="88">
        <v>258</v>
      </c>
      <c r="D55" s="88">
        <v>232</v>
      </c>
      <c r="E55" s="11">
        <v>89.92248062015504</v>
      </c>
      <c r="F55" s="88">
        <v>56</v>
      </c>
      <c r="G55" s="13">
        <v>21.705426356589147</v>
      </c>
      <c r="H55" s="88">
        <v>160</v>
      </c>
      <c r="I55" s="11">
        <v>62.01550387596899</v>
      </c>
      <c r="J55" s="88">
        <v>16</v>
      </c>
      <c r="K55" s="11">
        <v>6.2015503875969</v>
      </c>
      <c r="L55" s="88">
        <v>26</v>
      </c>
      <c r="M55" s="11">
        <v>10.077519379844961</v>
      </c>
    </row>
    <row r="56" spans="1:13" s="90" customFormat="1" ht="11.25" customHeight="1">
      <c r="A56" s="89">
        <v>51</v>
      </c>
      <c r="B56" s="12" t="s">
        <v>150</v>
      </c>
      <c r="C56" s="88">
        <v>951</v>
      </c>
      <c r="D56" s="88">
        <v>767</v>
      </c>
      <c r="E56" s="11">
        <v>80.65194532071503</v>
      </c>
      <c r="F56" s="88">
        <v>204</v>
      </c>
      <c r="G56" s="13">
        <v>21.451104100946374</v>
      </c>
      <c r="H56" s="88">
        <v>465</v>
      </c>
      <c r="I56" s="11">
        <v>48.89589905362776</v>
      </c>
      <c r="J56" s="88">
        <v>98</v>
      </c>
      <c r="K56" s="11">
        <v>10.304942166140904</v>
      </c>
      <c r="L56" s="88">
        <v>184</v>
      </c>
      <c r="M56" s="11">
        <v>19.348054679284964</v>
      </c>
    </row>
    <row r="57" spans="1:13" s="9" customFormat="1" ht="11.25" customHeight="1">
      <c r="A57" s="89">
        <v>52</v>
      </c>
      <c r="B57" s="12" t="s">
        <v>151</v>
      </c>
      <c r="C57" s="88">
        <v>752</v>
      </c>
      <c r="D57" s="88">
        <v>609</v>
      </c>
      <c r="E57" s="11">
        <v>80.9840425531915</v>
      </c>
      <c r="F57" s="88">
        <v>159</v>
      </c>
      <c r="G57" s="13">
        <v>21.143617021276594</v>
      </c>
      <c r="H57" s="88">
        <v>423</v>
      </c>
      <c r="I57" s="11">
        <v>56.25</v>
      </c>
      <c r="J57" s="88">
        <v>27</v>
      </c>
      <c r="K57" s="11">
        <v>3.590425531914894</v>
      </c>
      <c r="L57" s="88">
        <v>143</v>
      </c>
      <c r="M57" s="11">
        <v>19.01595744680851</v>
      </c>
    </row>
    <row r="58" spans="1:13" s="9" customFormat="1" ht="11.25" customHeight="1">
      <c r="A58" s="89">
        <v>53</v>
      </c>
      <c r="B58" s="12" t="s">
        <v>158</v>
      </c>
      <c r="C58" s="88">
        <v>227</v>
      </c>
      <c r="D58" s="88">
        <v>203</v>
      </c>
      <c r="E58" s="11">
        <v>89.42731277533039</v>
      </c>
      <c r="F58" s="88">
        <v>46</v>
      </c>
      <c r="G58" s="13">
        <v>20.26431718061674</v>
      </c>
      <c r="H58" s="88">
        <v>129</v>
      </c>
      <c r="I58" s="11">
        <v>56.82819383259912</v>
      </c>
      <c r="J58" s="88">
        <v>28</v>
      </c>
      <c r="K58" s="11">
        <v>12.334801762114537</v>
      </c>
      <c r="L58" s="88">
        <v>24</v>
      </c>
      <c r="M58" s="11">
        <v>10.572687224669604</v>
      </c>
    </row>
    <row r="59" spans="1:13" s="9" customFormat="1" ht="11.25" customHeight="1">
      <c r="A59" s="89">
        <v>54</v>
      </c>
      <c r="B59" s="12" t="s">
        <v>159</v>
      </c>
      <c r="C59" s="88">
        <v>230</v>
      </c>
      <c r="D59" s="88">
        <v>218</v>
      </c>
      <c r="E59" s="11">
        <v>94.78260869565217</v>
      </c>
      <c r="F59" s="88">
        <v>45</v>
      </c>
      <c r="G59" s="13">
        <v>19.565217391304348</v>
      </c>
      <c r="H59" s="88">
        <v>168</v>
      </c>
      <c r="I59" s="11">
        <v>73.04347826086956</v>
      </c>
      <c r="J59" s="88">
        <v>5</v>
      </c>
      <c r="K59" s="11">
        <v>2.1739130434782608</v>
      </c>
      <c r="L59" s="88">
        <v>12</v>
      </c>
      <c r="M59" s="11">
        <v>5.217391304347826</v>
      </c>
    </row>
    <row r="60" spans="1:13" s="9" customFormat="1" ht="11.25" customHeight="1">
      <c r="A60" s="89">
        <v>55</v>
      </c>
      <c r="B60" s="12" t="s">
        <v>160</v>
      </c>
      <c r="C60" s="88">
        <v>514</v>
      </c>
      <c r="D60" s="88">
        <v>451</v>
      </c>
      <c r="E60" s="11">
        <v>87.7431906614786</v>
      </c>
      <c r="F60" s="88">
        <v>94</v>
      </c>
      <c r="G60" s="13">
        <v>18.28793774319066</v>
      </c>
      <c r="H60" s="88">
        <v>322</v>
      </c>
      <c r="I60" s="11">
        <v>62.64591439688716</v>
      </c>
      <c r="J60" s="88">
        <v>35</v>
      </c>
      <c r="K60" s="11">
        <v>6.809338521400778</v>
      </c>
      <c r="L60" s="88">
        <v>63</v>
      </c>
      <c r="M60" s="11">
        <v>12.2568093385214</v>
      </c>
    </row>
    <row r="61" spans="1:13" s="9" customFormat="1" ht="11.25" customHeight="1">
      <c r="A61" s="89">
        <v>56</v>
      </c>
      <c r="B61" s="12" t="s">
        <v>180</v>
      </c>
      <c r="C61" s="88">
        <v>119</v>
      </c>
      <c r="D61" s="88">
        <v>100</v>
      </c>
      <c r="E61" s="11">
        <v>84.03361344537815</v>
      </c>
      <c r="F61" s="88">
        <v>21</v>
      </c>
      <c r="G61" s="13">
        <v>17.647058823529413</v>
      </c>
      <c r="H61" s="88">
        <v>64</v>
      </c>
      <c r="I61" s="11">
        <v>53.78151260504202</v>
      </c>
      <c r="J61" s="88">
        <v>15</v>
      </c>
      <c r="K61" s="11">
        <v>12.605042016806722</v>
      </c>
      <c r="L61" s="88">
        <v>19</v>
      </c>
      <c r="M61" s="11">
        <v>15.966386554621847</v>
      </c>
    </row>
    <row r="62" spans="1:13" s="9" customFormat="1" ht="11.25" customHeight="1">
      <c r="A62" s="89">
        <v>57</v>
      </c>
      <c r="B62" s="12" t="s">
        <v>156</v>
      </c>
      <c r="C62" s="88">
        <v>173</v>
      </c>
      <c r="D62" s="88">
        <v>146</v>
      </c>
      <c r="E62" s="11">
        <v>84.39306358381504</v>
      </c>
      <c r="F62" s="88">
        <v>30</v>
      </c>
      <c r="G62" s="13">
        <v>17.341040462427745</v>
      </c>
      <c r="H62" s="88">
        <v>101</v>
      </c>
      <c r="I62" s="11">
        <v>58.38150289017341</v>
      </c>
      <c r="J62" s="88">
        <v>15</v>
      </c>
      <c r="K62" s="11">
        <v>8.670520231213873</v>
      </c>
      <c r="L62" s="88">
        <v>27</v>
      </c>
      <c r="M62" s="11">
        <v>15.606936416184972</v>
      </c>
    </row>
    <row r="63" spans="1:13" s="90" customFormat="1" ht="11.25" customHeight="1">
      <c r="A63" s="89">
        <v>58</v>
      </c>
      <c r="B63" s="12" t="s">
        <v>163</v>
      </c>
      <c r="C63" s="88">
        <v>1212</v>
      </c>
      <c r="D63" s="88">
        <v>1129</v>
      </c>
      <c r="E63" s="11">
        <v>93.15181518151815</v>
      </c>
      <c r="F63" s="88">
        <v>209</v>
      </c>
      <c r="G63" s="13">
        <v>17.244224422442244</v>
      </c>
      <c r="H63" s="88">
        <v>849</v>
      </c>
      <c r="I63" s="11">
        <v>70.04950495049505</v>
      </c>
      <c r="J63" s="88">
        <v>71</v>
      </c>
      <c r="K63" s="11">
        <v>5.858085808580858</v>
      </c>
      <c r="L63" s="88">
        <v>83</v>
      </c>
      <c r="M63" s="11">
        <v>6.8481848184818475</v>
      </c>
    </row>
    <row r="64" spans="1:13" s="39" customFormat="1" ht="11.25" customHeight="1">
      <c r="A64" s="89">
        <v>59</v>
      </c>
      <c r="B64" s="12" t="s">
        <v>153</v>
      </c>
      <c r="C64" s="88">
        <v>153</v>
      </c>
      <c r="D64" s="88">
        <v>135</v>
      </c>
      <c r="E64" s="11">
        <v>88.23529411764706</v>
      </c>
      <c r="F64" s="88">
        <v>21</v>
      </c>
      <c r="G64" s="13">
        <v>13.725490196078432</v>
      </c>
      <c r="H64" s="88">
        <v>93</v>
      </c>
      <c r="I64" s="11">
        <v>60.78431372549019</v>
      </c>
      <c r="J64" s="88">
        <v>21</v>
      </c>
      <c r="K64" s="11">
        <v>13.725490196078432</v>
      </c>
      <c r="L64" s="88">
        <v>18</v>
      </c>
      <c r="M64" s="11">
        <v>11.76470588235294</v>
      </c>
    </row>
    <row r="65" spans="1:13" s="39" customFormat="1" ht="11.25" customHeight="1">
      <c r="A65" s="89">
        <v>60</v>
      </c>
      <c r="B65" s="12" t="s">
        <v>194</v>
      </c>
      <c r="C65" s="88">
        <v>203</v>
      </c>
      <c r="D65" s="88">
        <v>198</v>
      </c>
      <c r="E65" s="11">
        <v>97.53694581280789</v>
      </c>
      <c r="F65" s="88">
        <v>21</v>
      </c>
      <c r="G65" s="13">
        <v>10.344827586206897</v>
      </c>
      <c r="H65" s="88">
        <v>159</v>
      </c>
      <c r="I65" s="11">
        <v>78.32512315270937</v>
      </c>
      <c r="J65" s="88">
        <v>18</v>
      </c>
      <c r="K65" s="11">
        <v>8.866995073891626</v>
      </c>
      <c r="L65" s="88">
        <v>5</v>
      </c>
      <c r="M65" s="11">
        <v>2.4630541871921183</v>
      </c>
    </row>
    <row r="66" spans="1:13" s="9" customFormat="1" ht="11.25" customHeight="1">
      <c r="A66" s="89">
        <v>61</v>
      </c>
      <c r="B66" s="91" t="s">
        <v>152</v>
      </c>
      <c r="C66" s="88">
        <v>177</v>
      </c>
      <c r="D66" s="88">
        <v>156</v>
      </c>
      <c r="E66" s="11">
        <v>88.13559322033898</v>
      </c>
      <c r="F66" s="88">
        <v>15</v>
      </c>
      <c r="G66" s="13">
        <v>8.47457627118644</v>
      </c>
      <c r="H66" s="88">
        <v>115</v>
      </c>
      <c r="I66" s="11">
        <v>64.97175141242938</v>
      </c>
      <c r="J66" s="88">
        <v>26</v>
      </c>
      <c r="K66" s="11">
        <v>14.689265536723164</v>
      </c>
      <c r="L66" s="88">
        <v>21</v>
      </c>
      <c r="M66" s="11">
        <v>11.864406779661017</v>
      </c>
    </row>
    <row r="67" spans="1:13" s="9" customFormat="1" ht="11.25" customHeight="1">
      <c r="A67" s="238" t="s">
        <v>205</v>
      </c>
      <c r="B67" s="239"/>
      <c r="C67" s="49">
        <f>SUM(C5:C66)</f>
        <v>38326</v>
      </c>
      <c r="D67" s="49">
        <f>SUM(D5:D66)</f>
        <v>32561</v>
      </c>
      <c r="E67" s="13">
        <f>D67/C67*100</f>
        <v>84.95799196368002</v>
      </c>
      <c r="F67" s="49">
        <f>SUM(F5:F66)</f>
        <v>10763</v>
      </c>
      <c r="G67" s="13">
        <f>F67/C67*100</f>
        <v>28.08276365913479</v>
      </c>
      <c r="H67" s="49">
        <f>SUM(H5:H66)</f>
        <v>18908</v>
      </c>
      <c r="I67" s="13">
        <f>H67/C67*100</f>
        <v>49.3346553253666</v>
      </c>
      <c r="J67" s="49">
        <f>SUM(J5:J66)</f>
        <v>2890</v>
      </c>
      <c r="K67" s="13">
        <f>J67/C67*100</f>
        <v>7.540572979178625</v>
      </c>
      <c r="L67" s="49">
        <f>SUM(L5:L66)</f>
        <v>5759</v>
      </c>
      <c r="M67" s="13">
        <f>L67/C67*100</f>
        <v>15.02635286750509</v>
      </c>
    </row>
    <row r="69" ht="12.75">
      <c r="B69" s="5" t="s">
        <v>377</v>
      </c>
    </row>
  </sheetData>
  <sheetProtection/>
  <mergeCells count="11">
    <mergeCell ref="F2:K2"/>
    <mergeCell ref="L2:M3"/>
    <mergeCell ref="F3:G3"/>
    <mergeCell ref="H3:I3"/>
    <mergeCell ref="J3:K3"/>
    <mergeCell ref="A67:B67"/>
    <mergeCell ref="A1:M1"/>
    <mergeCell ref="A2:A4"/>
    <mergeCell ref="B2:B4"/>
    <mergeCell ref="C2:C4"/>
    <mergeCell ref="D2:E3"/>
  </mergeCells>
  <printOptions/>
  <pageMargins left="0.1968503937007874" right="0.1968503937007874" top="0.35433070866141736" bottom="0.35433070866141736" header="0.31496062992125984" footer="0.31496062992125984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69"/>
  <sheetViews>
    <sheetView zoomScalePageLayoutView="0" workbookViewId="0" topLeftCell="A28">
      <selection activeCell="C26" sqref="C26:M26"/>
    </sheetView>
  </sheetViews>
  <sheetFormatPr defaultColWidth="9.140625" defaultRowHeight="12.75"/>
  <cols>
    <col min="1" max="1" width="3.8515625" style="5" customWidth="1"/>
    <col min="2" max="2" width="18.421875" style="5" customWidth="1"/>
    <col min="3" max="3" width="10.140625" style="5" customWidth="1"/>
    <col min="4" max="4" width="6.7109375" style="5" customWidth="1"/>
    <col min="5" max="5" width="8.421875" style="5" customWidth="1"/>
    <col min="6" max="13" width="6.7109375" style="5" customWidth="1"/>
    <col min="14" max="16384" width="9.140625" style="5" customWidth="1"/>
  </cols>
  <sheetData>
    <row r="1" spans="1:13" ht="51.75" customHeight="1">
      <c r="A1" s="228" t="s">
        <v>367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</row>
    <row r="2" spans="1:13" s="38" customFormat="1" ht="24" customHeight="1">
      <c r="A2" s="170" t="s">
        <v>0</v>
      </c>
      <c r="B2" s="170" t="s">
        <v>145</v>
      </c>
      <c r="C2" s="170" t="s">
        <v>146</v>
      </c>
      <c r="D2" s="170" t="s">
        <v>147</v>
      </c>
      <c r="E2" s="170"/>
      <c r="F2" s="170" t="s">
        <v>1</v>
      </c>
      <c r="G2" s="170"/>
      <c r="H2" s="170"/>
      <c r="I2" s="170"/>
      <c r="J2" s="170"/>
      <c r="K2" s="170"/>
      <c r="L2" s="165" t="s">
        <v>206</v>
      </c>
      <c r="M2" s="166"/>
    </row>
    <row r="3" spans="1:13" s="38" customFormat="1" ht="17.25" customHeight="1">
      <c r="A3" s="170"/>
      <c r="B3" s="170"/>
      <c r="C3" s="170"/>
      <c r="D3" s="170"/>
      <c r="E3" s="170"/>
      <c r="F3" s="170" t="s">
        <v>2</v>
      </c>
      <c r="G3" s="170"/>
      <c r="H3" s="170" t="s">
        <v>3</v>
      </c>
      <c r="I3" s="170"/>
      <c r="J3" s="170" t="s">
        <v>4</v>
      </c>
      <c r="K3" s="170"/>
      <c r="L3" s="167"/>
      <c r="M3" s="168"/>
    </row>
    <row r="4" spans="1:13" s="38" customFormat="1" ht="21" customHeight="1">
      <c r="A4" s="170"/>
      <c r="B4" s="170"/>
      <c r="C4" s="170"/>
      <c r="D4" s="14" t="s">
        <v>5</v>
      </c>
      <c r="E4" s="16" t="s">
        <v>6</v>
      </c>
      <c r="F4" s="14" t="s">
        <v>5</v>
      </c>
      <c r="G4" s="16" t="s">
        <v>6</v>
      </c>
      <c r="H4" s="14" t="s">
        <v>5</v>
      </c>
      <c r="I4" s="16" t="s">
        <v>6</v>
      </c>
      <c r="J4" s="14" t="s">
        <v>5</v>
      </c>
      <c r="K4" s="16" t="s">
        <v>6</v>
      </c>
      <c r="L4" s="14" t="s">
        <v>5</v>
      </c>
      <c r="M4" s="16" t="s">
        <v>6</v>
      </c>
    </row>
    <row r="5" spans="1:13" s="90" customFormat="1" ht="11.25" customHeight="1">
      <c r="A5" s="100">
        <v>1</v>
      </c>
      <c r="B5" s="12" t="s">
        <v>194</v>
      </c>
      <c r="C5" s="88">
        <v>203</v>
      </c>
      <c r="D5" s="88">
        <v>198</v>
      </c>
      <c r="E5" s="13">
        <v>97.53694581280789</v>
      </c>
      <c r="F5" s="88">
        <v>21</v>
      </c>
      <c r="G5" s="11">
        <v>10.344827586206897</v>
      </c>
      <c r="H5" s="88">
        <v>159</v>
      </c>
      <c r="I5" s="11">
        <v>78.32512315270937</v>
      </c>
      <c r="J5" s="88">
        <v>18</v>
      </c>
      <c r="K5" s="11">
        <v>8.866995073891626</v>
      </c>
      <c r="L5" s="88">
        <v>5</v>
      </c>
      <c r="M5" s="11">
        <v>2.4630541871921183</v>
      </c>
    </row>
    <row r="6" spans="1:13" s="9" customFormat="1" ht="11.25" customHeight="1">
      <c r="A6" s="100">
        <v>2</v>
      </c>
      <c r="B6" s="12" t="s">
        <v>148</v>
      </c>
      <c r="C6" s="88">
        <v>324</v>
      </c>
      <c r="D6" s="88">
        <v>311</v>
      </c>
      <c r="E6" s="13">
        <v>95.98765432098766</v>
      </c>
      <c r="F6" s="88">
        <v>80</v>
      </c>
      <c r="G6" s="11">
        <v>24.691358024691358</v>
      </c>
      <c r="H6" s="88">
        <v>197</v>
      </c>
      <c r="I6" s="11">
        <v>60.802469135802475</v>
      </c>
      <c r="J6" s="88">
        <v>34</v>
      </c>
      <c r="K6" s="11">
        <v>10.493827160493826</v>
      </c>
      <c r="L6" s="88">
        <v>13</v>
      </c>
      <c r="M6" s="11">
        <v>4.012345679012346</v>
      </c>
    </row>
    <row r="7" spans="1:13" s="9" customFormat="1" ht="11.25" customHeight="1">
      <c r="A7" s="100">
        <v>3</v>
      </c>
      <c r="B7" s="12" t="s">
        <v>157</v>
      </c>
      <c r="C7" s="88">
        <v>221</v>
      </c>
      <c r="D7" s="88">
        <v>212</v>
      </c>
      <c r="E7" s="13">
        <v>95.92760180995475</v>
      </c>
      <c r="F7" s="88">
        <v>52</v>
      </c>
      <c r="G7" s="11">
        <v>23.52941176470588</v>
      </c>
      <c r="H7" s="88">
        <v>148</v>
      </c>
      <c r="I7" s="11">
        <v>66.9683257918552</v>
      </c>
      <c r="J7" s="88">
        <v>12</v>
      </c>
      <c r="K7" s="11">
        <v>5.429864253393665</v>
      </c>
      <c r="L7" s="88">
        <v>9</v>
      </c>
      <c r="M7" s="11">
        <v>4.072398190045249</v>
      </c>
    </row>
    <row r="8" spans="1:13" s="9" customFormat="1" ht="11.25" customHeight="1">
      <c r="A8" s="100">
        <v>4</v>
      </c>
      <c r="B8" s="12" t="s">
        <v>159</v>
      </c>
      <c r="C8" s="88">
        <v>230</v>
      </c>
      <c r="D8" s="88">
        <v>218</v>
      </c>
      <c r="E8" s="13">
        <v>94.78260869565217</v>
      </c>
      <c r="F8" s="88">
        <v>45</v>
      </c>
      <c r="G8" s="11">
        <v>19.565217391304348</v>
      </c>
      <c r="H8" s="88">
        <v>168</v>
      </c>
      <c r="I8" s="11">
        <v>73.04347826086956</v>
      </c>
      <c r="J8" s="88">
        <v>5</v>
      </c>
      <c r="K8" s="11">
        <v>2.1739130434782608</v>
      </c>
      <c r="L8" s="88">
        <v>12</v>
      </c>
      <c r="M8" s="11">
        <v>5.217391304347826</v>
      </c>
    </row>
    <row r="9" spans="1:13" s="9" customFormat="1" ht="11.25" customHeight="1">
      <c r="A9" s="100">
        <v>5</v>
      </c>
      <c r="B9" s="12" t="s">
        <v>178</v>
      </c>
      <c r="C9" s="88">
        <v>251</v>
      </c>
      <c r="D9" s="88">
        <v>237</v>
      </c>
      <c r="E9" s="13">
        <v>94.42231075697211</v>
      </c>
      <c r="F9" s="88">
        <v>71</v>
      </c>
      <c r="G9" s="11">
        <v>28.286852589641438</v>
      </c>
      <c r="H9" s="88">
        <v>164</v>
      </c>
      <c r="I9" s="11">
        <v>65.33864541832669</v>
      </c>
      <c r="J9" s="88">
        <v>2</v>
      </c>
      <c r="K9" s="11">
        <v>0.796812749003984</v>
      </c>
      <c r="L9" s="88">
        <v>14</v>
      </c>
      <c r="M9" s="11">
        <v>5.577689243027888</v>
      </c>
    </row>
    <row r="10" spans="1:13" s="9" customFormat="1" ht="11.25" customHeight="1">
      <c r="A10" s="100">
        <v>6</v>
      </c>
      <c r="B10" s="12" t="s">
        <v>169</v>
      </c>
      <c r="C10" s="88">
        <v>141</v>
      </c>
      <c r="D10" s="88">
        <v>133</v>
      </c>
      <c r="E10" s="13">
        <v>94.32624113475178</v>
      </c>
      <c r="F10" s="88">
        <v>38</v>
      </c>
      <c r="G10" s="11">
        <v>26.95035460992908</v>
      </c>
      <c r="H10" s="88">
        <v>89</v>
      </c>
      <c r="I10" s="11">
        <v>63.12056737588653</v>
      </c>
      <c r="J10" s="88">
        <v>6</v>
      </c>
      <c r="K10" s="11">
        <v>4.25531914893617</v>
      </c>
      <c r="L10" s="88">
        <v>8</v>
      </c>
      <c r="M10" s="11">
        <v>5.673758865248227</v>
      </c>
    </row>
    <row r="11" spans="1:13" s="9" customFormat="1" ht="11.25" customHeight="1">
      <c r="A11" s="100">
        <v>7</v>
      </c>
      <c r="B11" s="12" t="s">
        <v>168</v>
      </c>
      <c r="C11" s="88">
        <v>255</v>
      </c>
      <c r="D11" s="88">
        <v>238</v>
      </c>
      <c r="E11" s="13">
        <v>93.33333333333333</v>
      </c>
      <c r="F11" s="88">
        <v>88</v>
      </c>
      <c r="G11" s="11">
        <v>34.509803921568626</v>
      </c>
      <c r="H11" s="88">
        <v>141</v>
      </c>
      <c r="I11" s="11">
        <v>55.294117647058826</v>
      </c>
      <c r="J11" s="88">
        <v>9</v>
      </c>
      <c r="K11" s="11">
        <v>3.5294117647058822</v>
      </c>
      <c r="L11" s="88">
        <v>17</v>
      </c>
      <c r="M11" s="11">
        <v>6.666666666666667</v>
      </c>
    </row>
    <row r="12" spans="1:13" s="9" customFormat="1" ht="11.25" customHeight="1">
      <c r="A12" s="100">
        <v>8</v>
      </c>
      <c r="B12" s="12" t="s">
        <v>177</v>
      </c>
      <c r="C12" s="88">
        <v>264</v>
      </c>
      <c r="D12" s="88">
        <v>246</v>
      </c>
      <c r="E12" s="13">
        <v>93.18181818181817</v>
      </c>
      <c r="F12" s="88">
        <v>84</v>
      </c>
      <c r="G12" s="11">
        <v>31.818181818181817</v>
      </c>
      <c r="H12" s="88">
        <v>148</v>
      </c>
      <c r="I12" s="11">
        <v>56.060606060606055</v>
      </c>
      <c r="J12" s="88">
        <v>14</v>
      </c>
      <c r="K12" s="11">
        <v>5.303030303030303</v>
      </c>
      <c r="L12" s="88">
        <v>18</v>
      </c>
      <c r="M12" s="11">
        <v>6.8181818181818175</v>
      </c>
    </row>
    <row r="13" spans="1:13" s="9" customFormat="1" ht="11.25" customHeight="1">
      <c r="A13" s="100">
        <v>9</v>
      </c>
      <c r="B13" s="12" t="s">
        <v>163</v>
      </c>
      <c r="C13" s="88">
        <v>1212</v>
      </c>
      <c r="D13" s="88">
        <v>1129</v>
      </c>
      <c r="E13" s="13">
        <v>93.15181518151815</v>
      </c>
      <c r="F13" s="88">
        <v>209</v>
      </c>
      <c r="G13" s="11">
        <v>17.244224422442244</v>
      </c>
      <c r="H13" s="88">
        <v>849</v>
      </c>
      <c r="I13" s="11">
        <v>70.04950495049505</v>
      </c>
      <c r="J13" s="88">
        <v>71</v>
      </c>
      <c r="K13" s="11">
        <v>5.858085808580858</v>
      </c>
      <c r="L13" s="88">
        <v>83</v>
      </c>
      <c r="M13" s="11">
        <v>6.8481848184818475</v>
      </c>
    </row>
    <row r="14" spans="1:13" s="9" customFormat="1" ht="11.25" customHeight="1">
      <c r="A14" s="100">
        <v>10</v>
      </c>
      <c r="B14" s="12" t="s">
        <v>154</v>
      </c>
      <c r="C14" s="88">
        <v>212</v>
      </c>
      <c r="D14" s="88">
        <v>197</v>
      </c>
      <c r="E14" s="13">
        <v>92.9245283018868</v>
      </c>
      <c r="F14" s="88">
        <v>80</v>
      </c>
      <c r="G14" s="11">
        <v>37.735849056603776</v>
      </c>
      <c r="H14" s="88">
        <v>102</v>
      </c>
      <c r="I14" s="11">
        <v>48.113207547169814</v>
      </c>
      <c r="J14" s="88">
        <v>15</v>
      </c>
      <c r="K14" s="11">
        <v>7.0754716981132075</v>
      </c>
      <c r="L14" s="88">
        <v>15</v>
      </c>
      <c r="M14" s="11">
        <v>7.0754716981132075</v>
      </c>
    </row>
    <row r="15" spans="1:13" s="9" customFormat="1" ht="11.25" customHeight="1">
      <c r="A15" s="100">
        <v>11</v>
      </c>
      <c r="B15" s="12" t="s">
        <v>179</v>
      </c>
      <c r="C15" s="88">
        <v>129</v>
      </c>
      <c r="D15" s="88">
        <v>119</v>
      </c>
      <c r="E15" s="13">
        <v>92.24806201550388</v>
      </c>
      <c r="F15" s="88">
        <v>50</v>
      </c>
      <c r="G15" s="11">
        <v>38.759689922480625</v>
      </c>
      <c r="H15" s="88">
        <v>67</v>
      </c>
      <c r="I15" s="11">
        <v>51.93798449612403</v>
      </c>
      <c r="J15" s="88">
        <v>2</v>
      </c>
      <c r="K15" s="11">
        <v>1.550387596899225</v>
      </c>
      <c r="L15" s="88">
        <v>10</v>
      </c>
      <c r="M15" s="11">
        <v>7.751937984496124</v>
      </c>
    </row>
    <row r="16" spans="1:13" s="9" customFormat="1" ht="11.25" customHeight="1">
      <c r="A16" s="100">
        <v>12</v>
      </c>
      <c r="B16" s="12" t="s">
        <v>162</v>
      </c>
      <c r="C16" s="88">
        <v>178</v>
      </c>
      <c r="D16" s="88">
        <v>164</v>
      </c>
      <c r="E16" s="13">
        <v>92.13483146067416</v>
      </c>
      <c r="F16" s="88">
        <v>44</v>
      </c>
      <c r="G16" s="11">
        <v>24.719101123595504</v>
      </c>
      <c r="H16" s="88">
        <v>104</v>
      </c>
      <c r="I16" s="11">
        <v>58.42696629213483</v>
      </c>
      <c r="J16" s="88">
        <v>16</v>
      </c>
      <c r="K16" s="11">
        <v>8.98876404494382</v>
      </c>
      <c r="L16" s="88">
        <v>14</v>
      </c>
      <c r="M16" s="11">
        <v>7.865168539325842</v>
      </c>
    </row>
    <row r="17" spans="1:13" s="9" customFormat="1" ht="11.25" customHeight="1">
      <c r="A17" s="100">
        <v>13</v>
      </c>
      <c r="B17" s="12" t="s">
        <v>184</v>
      </c>
      <c r="C17" s="88">
        <v>278</v>
      </c>
      <c r="D17" s="88">
        <v>256</v>
      </c>
      <c r="E17" s="13">
        <v>92.08633093525181</v>
      </c>
      <c r="F17" s="88">
        <v>101</v>
      </c>
      <c r="G17" s="11">
        <v>36.330935251798564</v>
      </c>
      <c r="H17" s="88">
        <v>139</v>
      </c>
      <c r="I17" s="11">
        <v>50</v>
      </c>
      <c r="J17" s="88">
        <v>16</v>
      </c>
      <c r="K17" s="11">
        <v>5.755395683453238</v>
      </c>
      <c r="L17" s="88">
        <v>22</v>
      </c>
      <c r="M17" s="11">
        <v>7.913669064748201</v>
      </c>
    </row>
    <row r="18" spans="1:13" s="9" customFormat="1" ht="11.25" customHeight="1">
      <c r="A18" s="100">
        <v>14</v>
      </c>
      <c r="B18" s="12" t="s">
        <v>171</v>
      </c>
      <c r="C18" s="88">
        <v>331</v>
      </c>
      <c r="D18" s="88">
        <v>303</v>
      </c>
      <c r="E18" s="13">
        <v>91.54078549848943</v>
      </c>
      <c r="F18" s="88">
        <v>93</v>
      </c>
      <c r="G18" s="11">
        <v>28.09667673716012</v>
      </c>
      <c r="H18" s="88">
        <v>166</v>
      </c>
      <c r="I18" s="11">
        <v>50.15105740181269</v>
      </c>
      <c r="J18" s="88">
        <v>44</v>
      </c>
      <c r="K18" s="11">
        <v>13.293051359516618</v>
      </c>
      <c r="L18" s="88">
        <v>28</v>
      </c>
      <c r="M18" s="11">
        <v>8.459214501510575</v>
      </c>
    </row>
    <row r="19" spans="1:13" s="9" customFormat="1" ht="11.25" customHeight="1">
      <c r="A19" s="100">
        <v>15</v>
      </c>
      <c r="B19" s="12" t="s">
        <v>182</v>
      </c>
      <c r="C19" s="88">
        <v>377</v>
      </c>
      <c r="D19" s="88">
        <v>344</v>
      </c>
      <c r="E19" s="13">
        <v>91.24668435013263</v>
      </c>
      <c r="F19" s="88">
        <v>118</v>
      </c>
      <c r="G19" s="11">
        <v>31.29973474801061</v>
      </c>
      <c r="H19" s="88">
        <v>223</v>
      </c>
      <c r="I19" s="11">
        <v>59.15119363395226</v>
      </c>
      <c r="J19" s="88">
        <v>3</v>
      </c>
      <c r="K19" s="11">
        <v>0.7957559681697612</v>
      </c>
      <c r="L19" s="88">
        <v>33</v>
      </c>
      <c r="M19" s="11">
        <v>8.753315649867375</v>
      </c>
    </row>
    <row r="20" spans="1:13" s="9" customFormat="1" ht="11.25" customHeight="1">
      <c r="A20" s="100">
        <v>16</v>
      </c>
      <c r="B20" s="12" t="s">
        <v>166</v>
      </c>
      <c r="C20" s="88">
        <v>134</v>
      </c>
      <c r="D20" s="88">
        <v>122</v>
      </c>
      <c r="E20" s="13">
        <v>91.04477611940298</v>
      </c>
      <c r="F20" s="88">
        <v>42</v>
      </c>
      <c r="G20" s="11">
        <v>31.343283582089555</v>
      </c>
      <c r="H20" s="88">
        <v>59</v>
      </c>
      <c r="I20" s="11">
        <v>44.02985074626866</v>
      </c>
      <c r="J20" s="88">
        <v>21</v>
      </c>
      <c r="K20" s="11">
        <v>15.671641791044777</v>
      </c>
      <c r="L20" s="88">
        <v>12</v>
      </c>
      <c r="M20" s="11">
        <v>8.955223880597014</v>
      </c>
    </row>
    <row r="21" spans="1:13" s="9" customFormat="1" ht="11.25" customHeight="1">
      <c r="A21" s="100">
        <v>17</v>
      </c>
      <c r="B21" s="12" t="s">
        <v>183</v>
      </c>
      <c r="C21" s="88">
        <v>216</v>
      </c>
      <c r="D21" s="88">
        <v>196</v>
      </c>
      <c r="E21" s="13">
        <v>90.74074074074075</v>
      </c>
      <c r="F21" s="88">
        <v>83</v>
      </c>
      <c r="G21" s="11">
        <v>38.425925925925924</v>
      </c>
      <c r="H21" s="88">
        <v>107</v>
      </c>
      <c r="I21" s="11">
        <v>49.53703703703704</v>
      </c>
      <c r="J21" s="88">
        <v>6</v>
      </c>
      <c r="K21" s="11">
        <v>2.7777777777777777</v>
      </c>
      <c r="L21" s="88">
        <v>20</v>
      </c>
      <c r="M21" s="11">
        <v>9.25925925925926</v>
      </c>
    </row>
    <row r="22" spans="1:13" s="9" customFormat="1" ht="11.25" customHeight="1">
      <c r="A22" s="100">
        <v>18</v>
      </c>
      <c r="B22" s="12" t="s">
        <v>174</v>
      </c>
      <c r="C22" s="88">
        <v>258</v>
      </c>
      <c r="D22" s="88">
        <v>232</v>
      </c>
      <c r="E22" s="13">
        <v>89.92248062015504</v>
      </c>
      <c r="F22" s="88">
        <v>56</v>
      </c>
      <c r="G22" s="11">
        <v>21.705426356589147</v>
      </c>
      <c r="H22" s="88">
        <v>160</v>
      </c>
      <c r="I22" s="11">
        <v>62.01550387596899</v>
      </c>
      <c r="J22" s="88">
        <v>16</v>
      </c>
      <c r="K22" s="11">
        <v>6.2015503875969</v>
      </c>
      <c r="L22" s="88">
        <v>26</v>
      </c>
      <c r="M22" s="11">
        <v>10.077519379844961</v>
      </c>
    </row>
    <row r="23" spans="1:13" s="9" customFormat="1" ht="11.25" customHeight="1">
      <c r="A23" s="100">
        <v>19</v>
      </c>
      <c r="B23" s="12" t="s">
        <v>165</v>
      </c>
      <c r="C23" s="88">
        <v>213</v>
      </c>
      <c r="D23" s="88">
        <v>191</v>
      </c>
      <c r="E23" s="13">
        <v>89.67136150234741</v>
      </c>
      <c r="F23" s="88">
        <v>55</v>
      </c>
      <c r="G23" s="11">
        <v>25.821596244131456</v>
      </c>
      <c r="H23" s="88">
        <v>116</v>
      </c>
      <c r="I23" s="11">
        <v>54.460093896713616</v>
      </c>
      <c r="J23" s="88">
        <v>20</v>
      </c>
      <c r="K23" s="11">
        <v>9.389671361502346</v>
      </c>
      <c r="L23" s="88">
        <v>22</v>
      </c>
      <c r="M23" s="11">
        <v>10.328638497652582</v>
      </c>
    </row>
    <row r="24" spans="1:13" s="90" customFormat="1" ht="11.25" customHeight="1">
      <c r="A24" s="100">
        <v>20</v>
      </c>
      <c r="B24" s="12" t="s">
        <v>158</v>
      </c>
      <c r="C24" s="88">
        <v>227</v>
      </c>
      <c r="D24" s="88">
        <v>203</v>
      </c>
      <c r="E24" s="13">
        <v>89.42731277533039</v>
      </c>
      <c r="F24" s="88">
        <v>46</v>
      </c>
      <c r="G24" s="11">
        <v>20.26431718061674</v>
      </c>
      <c r="H24" s="88">
        <v>129</v>
      </c>
      <c r="I24" s="11">
        <v>56.82819383259912</v>
      </c>
      <c r="J24" s="88">
        <v>28</v>
      </c>
      <c r="K24" s="11">
        <v>12.334801762114537</v>
      </c>
      <c r="L24" s="88">
        <v>24</v>
      </c>
      <c r="M24" s="11">
        <v>10.572687224669604</v>
      </c>
    </row>
    <row r="25" spans="1:13" s="9" customFormat="1" ht="11.25" customHeight="1">
      <c r="A25" s="100">
        <v>21</v>
      </c>
      <c r="B25" s="12" t="s">
        <v>167</v>
      </c>
      <c r="C25" s="88">
        <v>254</v>
      </c>
      <c r="D25" s="88">
        <v>227</v>
      </c>
      <c r="E25" s="13">
        <v>89.37007874015748</v>
      </c>
      <c r="F25" s="88">
        <v>85</v>
      </c>
      <c r="G25" s="11">
        <v>33.46456692913386</v>
      </c>
      <c r="H25" s="88">
        <v>131</v>
      </c>
      <c r="I25" s="11">
        <v>51.574803149606296</v>
      </c>
      <c r="J25" s="88">
        <v>11</v>
      </c>
      <c r="K25" s="11">
        <v>4.330708661417323</v>
      </c>
      <c r="L25" s="88">
        <v>27</v>
      </c>
      <c r="M25" s="11">
        <v>10.62992125984252</v>
      </c>
    </row>
    <row r="26" spans="1:13" s="39" customFormat="1" ht="11.25" customHeight="1">
      <c r="A26" s="100">
        <v>22</v>
      </c>
      <c r="B26" s="12" t="s">
        <v>161</v>
      </c>
      <c r="C26" s="88">
        <v>295</v>
      </c>
      <c r="D26" s="88">
        <v>262</v>
      </c>
      <c r="E26" s="13">
        <v>88.8135593220339</v>
      </c>
      <c r="F26" s="88">
        <v>87</v>
      </c>
      <c r="G26" s="11">
        <v>29.491525423728817</v>
      </c>
      <c r="H26" s="88">
        <v>133</v>
      </c>
      <c r="I26" s="11">
        <v>45.08474576271186</v>
      </c>
      <c r="J26" s="88">
        <v>42</v>
      </c>
      <c r="K26" s="11">
        <v>14.237288135593221</v>
      </c>
      <c r="L26" s="88">
        <v>33</v>
      </c>
      <c r="M26" s="11">
        <v>11.186440677966102</v>
      </c>
    </row>
    <row r="27" spans="1:13" s="90" customFormat="1" ht="11.25" customHeight="1">
      <c r="A27" s="100">
        <v>23</v>
      </c>
      <c r="B27" s="12" t="s">
        <v>196</v>
      </c>
      <c r="C27" s="88">
        <v>454</v>
      </c>
      <c r="D27" s="88">
        <v>403</v>
      </c>
      <c r="E27" s="13">
        <v>88.76651982378854</v>
      </c>
      <c r="F27" s="88">
        <v>158</v>
      </c>
      <c r="G27" s="11">
        <v>34.801762114537446</v>
      </c>
      <c r="H27" s="88">
        <v>207</v>
      </c>
      <c r="I27" s="11">
        <v>45.59471365638766</v>
      </c>
      <c r="J27" s="88">
        <v>38</v>
      </c>
      <c r="K27" s="11">
        <v>8.370044052863436</v>
      </c>
      <c r="L27" s="88">
        <v>51</v>
      </c>
      <c r="M27" s="11">
        <v>11.233480176211454</v>
      </c>
    </row>
    <row r="28" spans="1:13" s="9" customFormat="1" ht="11.25" customHeight="1">
      <c r="A28" s="100">
        <v>24</v>
      </c>
      <c r="B28" s="12" t="s">
        <v>149</v>
      </c>
      <c r="C28" s="88">
        <v>545</v>
      </c>
      <c r="D28" s="88">
        <v>483</v>
      </c>
      <c r="E28" s="13">
        <v>88.62385321100918</v>
      </c>
      <c r="F28" s="88">
        <v>177</v>
      </c>
      <c r="G28" s="11">
        <v>32.477064220183486</v>
      </c>
      <c r="H28" s="88">
        <v>272</v>
      </c>
      <c r="I28" s="11">
        <v>49.908256880733944</v>
      </c>
      <c r="J28" s="88">
        <v>34</v>
      </c>
      <c r="K28" s="11">
        <v>6.238532110091743</v>
      </c>
      <c r="L28" s="88">
        <v>62</v>
      </c>
      <c r="M28" s="11">
        <v>11.376146788990827</v>
      </c>
    </row>
    <row r="29" spans="1:13" s="9" customFormat="1" ht="11.25" customHeight="1">
      <c r="A29" s="100">
        <v>25</v>
      </c>
      <c r="B29" s="12" t="s">
        <v>190</v>
      </c>
      <c r="C29" s="88">
        <v>324</v>
      </c>
      <c r="D29" s="88">
        <v>287</v>
      </c>
      <c r="E29" s="13">
        <v>88.58024691358025</v>
      </c>
      <c r="F29" s="88">
        <v>116</v>
      </c>
      <c r="G29" s="11">
        <v>35.80246913580247</v>
      </c>
      <c r="H29" s="88">
        <v>125</v>
      </c>
      <c r="I29" s="11">
        <v>38.58024691358025</v>
      </c>
      <c r="J29" s="88">
        <v>46</v>
      </c>
      <c r="K29" s="11">
        <v>14.19753086419753</v>
      </c>
      <c r="L29" s="88">
        <v>37</v>
      </c>
      <c r="M29" s="11">
        <v>11.419753086419753</v>
      </c>
    </row>
    <row r="30" spans="1:13" s="9" customFormat="1" ht="11.25" customHeight="1">
      <c r="A30" s="100">
        <v>26</v>
      </c>
      <c r="B30" s="91" t="s">
        <v>172</v>
      </c>
      <c r="C30" s="88">
        <v>471</v>
      </c>
      <c r="D30" s="88">
        <v>417</v>
      </c>
      <c r="E30" s="13">
        <v>88.53503184713377</v>
      </c>
      <c r="F30" s="88">
        <v>133</v>
      </c>
      <c r="G30" s="11">
        <v>28.237791932059448</v>
      </c>
      <c r="H30" s="88">
        <v>237</v>
      </c>
      <c r="I30" s="11">
        <v>50.318471337579616</v>
      </c>
      <c r="J30" s="88">
        <v>47</v>
      </c>
      <c r="K30" s="11">
        <v>9.978768577494693</v>
      </c>
      <c r="L30" s="88">
        <v>54</v>
      </c>
      <c r="M30" s="11">
        <v>11.464968152866243</v>
      </c>
    </row>
    <row r="31" spans="1:13" s="9" customFormat="1" ht="11.25" customHeight="1">
      <c r="A31" s="100">
        <v>27</v>
      </c>
      <c r="B31" s="12" t="s">
        <v>153</v>
      </c>
      <c r="C31" s="88">
        <v>153</v>
      </c>
      <c r="D31" s="88">
        <v>135</v>
      </c>
      <c r="E31" s="13">
        <v>88.23529411764706</v>
      </c>
      <c r="F31" s="88">
        <v>21</v>
      </c>
      <c r="G31" s="11">
        <v>13.725490196078432</v>
      </c>
      <c r="H31" s="88">
        <v>93</v>
      </c>
      <c r="I31" s="11">
        <v>60.78431372549019</v>
      </c>
      <c r="J31" s="88">
        <v>21</v>
      </c>
      <c r="K31" s="11">
        <v>13.725490196078432</v>
      </c>
      <c r="L31" s="88">
        <v>18</v>
      </c>
      <c r="M31" s="11">
        <v>11.76470588235294</v>
      </c>
    </row>
    <row r="32" spans="1:13" s="9" customFormat="1" ht="11.25" customHeight="1">
      <c r="A32" s="100">
        <v>28</v>
      </c>
      <c r="B32" s="12" t="s">
        <v>152</v>
      </c>
      <c r="C32" s="88">
        <v>177</v>
      </c>
      <c r="D32" s="88">
        <v>156</v>
      </c>
      <c r="E32" s="13">
        <v>88.13559322033898</v>
      </c>
      <c r="F32" s="88">
        <v>15</v>
      </c>
      <c r="G32" s="11">
        <v>8.47457627118644</v>
      </c>
      <c r="H32" s="88">
        <v>115</v>
      </c>
      <c r="I32" s="11">
        <v>64.97175141242938</v>
      </c>
      <c r="J32" s="88">
        <v>26</v>
      </c>
      <c r="K32" s="11">
        <v>14.689265536723164</v>
      </c>
      <c r="L32" s="88">
        <v>21</v>
      </c>
      <c r="M32" s="11">
        <v>11.864406779661017</v>
      </c>
    </row>
    <row r="33" spans="1:13" s="9" customFormat="1" ht="11.25" customHeight="1">
      <c r="A33" s="100">
        <v>29</v>
      </c>
      <c r="B33" s="12" t="s">
        <v>189</v>
      </c>
      <c r="C33" s="88">
        <v>690</v>
      </c>
      <c r="D33" s="88">
        <v>607</v>
      </c>
      <c r="E33" s="13">
        <v>87.97101449275362</v>
      </c>
      <c r="F33" s="88">
        <v>228</v>
      </c>
      <c r="G33" s="11">
        <v>33.04347826086956</v>
      </c>
      <c r="H33" s="88">
        <v>309</v>
      </c>
      <c r="I33" s="11">
        <v>44.78260869565218</v>
      </c>
      <c r="J33" s="88">
        <v>70</v>
      </c>
      <c r="K33" s="11">
        <v>10.144927536231885</v>
      </c>
      <c r="L33" s="88">
        <v>83</v>
      </c>
      <c r="M33" s="11">
        <v>12.028985507246377</v>
      </c>
    </row>
    <row r="34" spans="1:13" s="9" customFormat="1" ht="11.25" customHeight="1">
      <c r="A34" s="100">
        <v>30</v>
      </c>
      <c r="B34" s="12" t="s">
        <v>160</v>
      </c>
      <c r="C34" s="88">
        <v>514</v>
      </c>
      <c r="D34" s="88">
        <v>451</v>
      </c>
      <c r="E34" s="13">
        <v>87.7431906614786</v>
      </c>
      <c r="F34" s="88">
        <v>94</v>
      </c>
      <c r="G34" s="11">
        <v>18.28793774319066</v>
      </c>
      <c r="H34" s="88">
        <v>322</v>
      </c>
      <c r="I34" s="11">
        <v>62.64591439688716</v>
      </c>
      <c r="J34" s="88">
        <v>35</v>
      </c>
      <c r="K34" s="11">
        <v>6.809338521400778</v>
      </c>
      <c r="L34" s="88">
        <v>63</v>
      </c>
      <c r="M34" s="11">
        <v>12.2568093385214</v>
      </c>
    </row>
    <row r="35" spans="1:13" s="90" customFormat="1" ht="11.25" customHeight="1">
      <c r="A35" s="100">
        <v>31</v>
      </c>
      <c r="B35" s="12" t="s">
        <v>195</v>
      </c>
      <c r="C35" s="88">
        <v>249</v>
      </c>
      <c r="D35" s="88">
        <v>218</v>
      </c>
      <c r="E35" s="13">
        <v>87.55020080321285</v>
      </c>
      <c r="F35" s="88">
        <v>85</v>
      </c>
      <c r="G35" s="11">
        <v>34.13654618473896</v>
      </c>
      <c r="H35" s="88">
        <v>112</v>
      </c>
      <c r="I35" s="11">
        <v>44.97991967871486</v>
      </c>
      <c r="J35" s="88">
        <v>21</v>
      </c>
      <c r="K35" s="11">
        <v>8.433734939759036</v>
      </c>
      <c r="L35" s="88">
        <v>31</v>
      </c>
      <c r="M35" s="11">
        <v>12.449799196787147</v>
      </c>
    </row>
    <row r="36" spans="1:13" s="9" customFormat="1" ht="11.25" customHeight="1">
      <c r="A36" s="100">
        <v>32</v>
      </c>
      <c r="B36" s="12" t="s">
        <v>175</v>
      </c>
      <c r="C36" s="88">
        <v>394</v>
      </c>
      <c r="D36" s="88">
        <v>344</v>
      </c>
      <c r="E36" s="13">
        <v>87.30964467005076</v>
      </c>
      <c r="F36" s="88">
        <v>120</v>
      </c>
      <c r="G36" s="11">
        <v>30.456852791878177</v>
      </c>
      <c r="H36" s="88">
        <v>208</v>
      </c>
      <c r="I36" s="11">
        <v>52.79187817258884</v>
      </c>
      <c r="J36" s="88">
        <v>16</v>
      </c>
      <c r="K36" s="11">
        <v>4.060913705583756</v>
      </c>
      <c r="L36" s="88">
        <v>50</v>
      </c>
      <c r="M36" s="11">
        <v>12.690355329949238</v>
      </c>
    </row>
    <row r="37" spans="1:13" s="9" customFormat="1" ht="11.25" customHeight="1">
      <c r="A37" s="100">
        <v>33</v>
      </c>
      <c r="B37" s="12" t="s">
        <v>191</v>
      </c>
      <c r="C37" s="88">
        <v>230</v>
      </c>
      <c r="D37" s="88">
        <v>200</v>
      </c>
      <c r="E37" s="13">
        <v>86.95652173913044</v>
      </c>
      <c r="F37" s="88">
        <v>71</v>
      </c>
      <c r="G37" s="11">
        <v>30.869565217391305</v>
      </c>
      <c r="H37" s="88">
        <v>121</v>
      </c>
      <c r="I37" s="11">
        <v>52.60869565217391</v>
      </c>
      <c r="J37" s="88">
        <v>8</v>
      </c>
      <c r="K37" s="11">
        <v>3.4782608695652173</v>
      </c>
      <c r="L37" s="88">
        <v>30</v>
      </c>
      <c r="M37" s="11">
        <v>13.043478260869565</v>
      </c>
    </row>
    <row r="38" spans="1:13" s="90" customFormat="1" ht="11.25" customHeight="1">
      <c r="A38" s="100">
        <v>34</v>
      </c>
      <c r="B38" s="12" t="s">
        <v>188</v>
      </c>
      <c r="C38" s="88">
        <v>2560</v>
      </c>
      <c r="D38" s="88">
        <v>2215</v>
      </c>
      <c r="E38" s="13">
        <v>86.5234375</v>
      </c>
      <c r="F38" s="88">
        <v>952</v>
      </c>
      <c r="G38" s="11">
        <v>37.1875</v>
      </c>
      <c r="H38" s="88">
        <v>1112</v>
      </c>
      <c r="I38" s="11">
        <v>43.4375</v>
      </c>
      <c r="J38" s="88">
        <v>151</v>
      </c>
      <c r="K38" s="11">
        <v>5.8984375</v>
      </c>
      <c r="L38" s="88">
        <v>345</v>
      </c>
      <c r="M38" s="11">
        <v>13.4765625</v>
      </c>
    </row>
    <row r="39" spans="1:13" s="9" customFormat="1" ht="11.25" customHeight="1">
      <c r="A39" s="100">
        <v>35</v>
      </c>
      <c r="B39" s="12" t="s">
        <v>164</v>
      </c>
      <c r="C39" s="88">
        <v>295</v>
      </c>
      <c r="D39" s="88">
        <v>255</v>
      </c>
      <c r="E39" s="13">
        <v>86.4406779661017</v>
      </c>
      <c r="F39" s="88">
        <v>96</v>
      </c>
      <c r="G39" s="11">
        <v>32.54237288135593</v>
      </c>
      <c r="H39" s="88">
        <v>116</v>
      </c>
      <c r="I39" s="11">
        <v>39.32203389830509</v>
      </c>
      <c r="J39" s="88">
        <v>43</v>
      </c>
      <c r="K39" s="11">
        <v>14.576271186440678</v>
      </c>
      <c r="L39" s="88">
        <v>40</v>
      </c>
      <c r="M39" s="11">
        <v>13.559322033898304</v>
      </c>
    </row>
    <row r="40" spans="1:13" s="9" customFormat="1" ht="11.25" customHeight="1">
      <c r="A40" s="100">
        <v>36</v>
      </c>
      <c r="B40" s="12" t="s">
        <v>192</v>
      </c>
      <c r="C40" s="88">
        <v>1350</v>
      </c>
      <c r="D40" s="88">
        <v>1165</v>
      </c>
      <c r="E40" s="13">
        <v>86.29629629629629</v>
      </c>
      <c r="F40" s="88">
        <v>464</v>
      </c>
      <c r="G40" s="11">
        <v>34.37037037037037</v>
      </c>
      <c r="H40" s="88">
        <v>613</v>
      </c>
      <c r="I40" s="11">
        <v>45.407407407407405</v>
      </c>
      <c r="J40" s="88">
        <v>88</v>
      </c>
      <c r="K40" s="11">
        <v>6.518518518518518</v>
      </c>
      <c r="L40" s="88">
        <v>185</v>
      </c>
      <c r="M40" s="11">
        <v>13.703703703703704</v>
      </c>
    </row>
    <row r="41" spans="1:13" s="9" customFormat="1" ht="11.25" customHeight="1">
      <c r="A41" s="100">
        <v>37</v>
      </c>
      <c r="B41" s="12" t="s">
        <v>181</v>
      </c>
      <c r="C41" s="88">
        <v>230</v>
      </c>
      <c r="D41" s="88">
        <v>198</v>
      </c>
      <c r="E41" s="13">
        <v>86.08695652173914</v>
      </c>
      <c r="F41" s="88">
        <v>70</v>
      </c>
      <c r="G41" s="11">
        <v>30.434782608695656</v>
      </c>
      <c r="H41" s="88">
        <v>105</v>
      </c>
      <c r="I41" s="11">
        <v>45.65217391304348</v>
      </c>
      <c r="J41" s="88">
        <v>23</v>
      </c>
      <c r="K41" s="11">
        <v>10</v>
      </c>
      <c r="L41" s="88">
        <v>32</v>
      </c>
      <c r="M41" s="11">
        <v>13.91304347826087</v>
      </c>
    </row>
    <row r="42" spans="1:13" s="9" customFormat="1" ht="11.25" customHeight="1">
      <c r="A42" s="100">
        <v>38</v>
      </c>
      <c r="B42" s="12" t="s">
        <v>173</v>
      </c>
      <c r="C42" s="88">
        <v>1113</v>
      </c>
      <c r="D42" s="88">
        <v>958</v>
      </c>
      <c r="E42" s="13">
        <v>86.07367475292004</v>
      </c>
      <c r="F42" s="88">
        <v>371</v>
      </c>
      <c r="G42" s="11">
        <v>33.33333333333333</v>
      </c>
      <c r="H42" s="88">
        <v>500</v>
      </c>
      <c r="I42" s="11">
        <v>44.923629829290206</v>
      </c>
      <c r="J42" s="88">
        <v>87</v>
      </c>
      <c r="K42" s="11">
        <v>7.816711590296496</v>
      </c>
      <c r="L42" s="88">
        <v>155</v>
      </c>
      <c r="M42" s="11">
        <v>13.926325247079966</v>
      </c>
    </row>
    <row r="43" spans="1:13" s="9" customFormat="1" ht="11.25" customHeight="1">
      <c r="A43" s="100">
        <v>39</v>
      </c>
      <c r="B43" s="91" t="s">
        <v>238</v>
      </c>
      <c r="C43" s="88">
        <v>168</v>
      </c>
      <c r="D43" s="88">
        <v>143</v>
      </c>
      <c r="E43" s="13">
        <v>85.11904761904762</v>
      </c>
      <c r="F43" s="88">
        <v>50</v>
      </c>
      <c r="G43" s="11">
        <v>29.761904761904763</v>
      </c>
      <c r="H43" s="88">
        <v>86</v>
      </c>
      <c r="I43" s="11">
        <v>51.19047619047619</v>
      </c>
      <c r="J43" s="88">
        <v>7</v>
      </c>
      <c r="K43" s="11">
        <v>4.166666666666666</v>
      </c>
      <c r="L43" s="88">
        <v>25</v>
      </c>
      <c r="M43" s="11">
        <v>14.880952380952381</v>
      </c>
    </row>
    <row r="44" spans="1:13" s="90" customFormat="1" ht="11.25" customHeight="1">
      <c r="A44" s="100">
        <v>40</v>
      </c>
      <c r="B44" s="12" t="s">
        <v>193</v>
      </c>
      <c r="C44" s="88">
        <v>543</v>
      </c>
      <c r="D44" s="88">
        <v>462</v>
      </c>
      <c r="E44" s="13">
        <v>85.0828729281768</v>
      </c>
      <c r="F44" s="88">
        <v>215</v>
      </c>
      <c r="G44" s="11">
        <v>39.59484346224678</v>
      </c>
      <c r="H44" s="88">
        <v>197</v>
      </c>
      <c r="I44" s="11">
        <v>36.279926335174956</v>
      </c>
      <c r="J44" s="88">
        <v>50</v>
      </c>
      <c r="K44" s="11">
        <v>9.208103130755065</v>
      </c>
      <c r="L44" s="88">
        <v>81</v>
      </c>
      <c r="M44" s="11">
        <v>14.917127071823206</v>
      </c>
    </row>
    <row r="45" spans="1:13" s="90" customFormat="1" ht="11.25" customHeight="1">
      <c r="A45" s="100"/>
      <c r="B45" s="113" t="s">
        <v>224</v>
      </c>
      <c r="C45" s="88"/>
      <c r="D45" s="88"/>
      <c r="E45" s="13">
        <v>85</v>
      </c>
      <c r="F45" s="88"/>
      <c r="G45" s="11"/>
      <c r="H45" s="88"/>
      <c r="I45" s="11"/>
      <c r="J45" s="88"/>
      <c r="K45" s="11"/>
      <c r="L45" s="88"/>
      <c r="M45" s="11"/>
    </row>
    <row r="46" spans="1:13" s="9" customFormat="1" ht="11.25" customHeight="1">
      <c r="A46" s="100">
        <v>41</v>
      </c>
      <c r="B46" s="12" t="s">
        <v>251</v>
      </c>
      <c r="C46" s="88">
        <v>1521</v>
      </c>
      <c r="D46" s="88">
        <v>1290</v>
      </c>
      <c r="E46" s="13">
        <v>84.81262327416174</v>
      </c>
      <c r="F46" s="88">
        <v>365</v>
      </c>
      <c r="G46" s="11">
        <v>23.997370151216305</v>
      </c>
      <c r="H46" s="88">
        <v>848</v>
      </c>
      <c r="I46" s="11">
        <v>55.75279421433268</v>
      </c>
      <c r="J46" s="88">
        <v>77</v>
      </c>
      <c r="K46" s="11">
        <v>5.062458908612754</v>
      </c>
      <c r="L46" s="88">
        <v>231</v>
      </c>
      <c r="M46" s="11">
        <v>15.187376725838265</v>
      </c>
    </row>
    <row r="47" spans="1:13" s="9" customFormat="1" ht="11.25" customHeight="1">
      <c r="A47" s="100">
        <v>42</v>
      </c>
      <c r="B47" s="12" t="s">
        <v>204</v>
      </c>
      <c r="C47" s="88">
        <v>1828</v>
      </c>
      <c r="D47" s="88">
        <v>1543</v>
      </c>
      <c r="E47" s="13">
        <v>84.40919037199124</v>
      </c>
      <c r="F47" s="88">
        <v>466</v>
      </c>
      <c r="G47" s="11">
        <v>25.492341356673958</v>
      </c>
      <c r="H47" s="88">
        <v>965</v>
      </c>
      <c r="I47" s="11">
        <v>52.78993435448578</v>
      </c>
      <c r="J47" s="88">
        <v>112</v>
      </c>
      <c r="K47" s="11">
        <v>6.12691466083151</v>
      </c>
      <c r="L47" s="88">
        <v>285</v>
      </c>
      <c r="M47" s="11">
        <v>15.590809628008753</v>
      </c>
    </row>
    <row r="48" spans="1:13" s="9" customFormat="1" ht="11.25" customHeight="1">
      <c r="A48" s="100">
        <v>43</v>
      </c>
      <c r="B48" s="12" t="s">
        <v>156</v>
      </c>
      <c r="C48" s="88">
        <v>173</v>
      </c>
      <c r="D48" s="88">
        <v>146</v>
      </c>
      <c r="E48" s="13">
        <v>84.39306358381504</v>
      </c>
      <c r="F48" s="88">
        <v>30</v>
      </c>
      <c r="G48" s="11">
        <v>17.341040462427745</v>
      </c>
      <c r="H48" s="88">
        <v>101</v>
      </c>
      <c r="I48" s="11">
        <v>58.38150289017341</v>
      </c>
      <c r="J48" s="88">
        <v>15</v>
      </c>
      <c r="K48" s="11">
        <v>8.670520231213873</v>
      </c>
      <c r="L48" s="88">
        <v>27</v>
      </c>
      <c r="M48" s="11">
        <v>15.606936416184972</v>
      </c>
    </row>
    <row r="49" spans="1:13" s="9" customFormat="1" ht="11.25" customHeight="1">
      <c r="A49" s="100">
        <v>44</v>
      </c>
      <c r="B49" s="12" t="s">
        <v>201</v>
      </c>
      <c r="C49" s="88">
        <v>1422</v>
      </c>
      <c r="D49" s="88">
        <v>1195</v>
      </c>
      <c r="E49" s="13">
        <v>84.0365682137834</v>
      </c>
      <c r="F49" s="88">
        <v>404</v>
      </c>
      <c r="G49" s="11">
        <v>28.41068917018284</v>
      </c>
      <c r="H49" s="88">
        <v>678</v>
      </c>
      <c r="I49" s="11">
        <v>47.67932489451477</v>
      </c>
      <c r="J49" s="88">
        <v>113</v>
      </c>
      <c r="K49" s="11">
        <v>7.946554149085795</v>
      </c>
      <c r="L49" s="88">
        <v>227</v>
      </c>
      <c r="M49" s="11">
        <v>15.963431786216598</v>
      </c>
    </row>
    <row r="50" spans="1:13" s="9" customFormat="1" ht="11.25" customHeight="1">
      <c r="A50" s="100">
        <v>45</v>
      </c>
      <c r="B50" s="12" t="s">
        <v>180</v>
      </c>
      <c r="C50" s="88">
        <v>119</v>
      </c>
      <c r="D50" s="88">
        <v>100</v>
      </c>
      <c r="E50" s="13">
        <v>84.03361344537815</v>
      </c>
      <c r="F50" s="88">
        <v>21</v>
      </c>
      <c r="G50" s="11">
        <v>17.647058823529413</v>
      </c>
      <c r="H50" s="88">
        <v>64</v>
      </c>
      <c r="I50" s="11">
        <v>53.78151260504202</v>
      </c>
      <c r="J50" s="88">
        <v>15</v>
      </c>
      <c r="K50" s="11">
        <v>12.605042016806722</v>
      </c>
      <c r="L50" s="88">
        <v>19</v>
      </c>
      <c r="M50" s="11">
        <v>15.966386554621847</v>
      </c>
    </row>
    <row r="51" spans="1:13" s="39" customFormat="1" ht="11.25" customHeight="1">
      <c r="A51" s="100">
        <v>46</v>
      </c>
      <c r="B51" s="12" t="s">
        <v>187</v>
      </c>
      <c r="C51" s="88">
        <v>1116</v>
      </c>
      <c r="D51" s="88">
        <v>934</v>
      </c>
      <c r="E51" s="13">
        <v>83.69175627240143</v>
      </c>
      <c r="F51" s="88">
        <v>352</v>
      </c>
      <c r="G51" s="11">
        <v>31.54121863799283</v>
      </c>
      <c r="H51" s="88">
        <v>495</v>
      </c>
      <c r="I51" s="11">
        <v>44.354838709677416</v>
      </c>
      <c r="J51" s="88">
        <v>87</v>
      </c>
      <c r="K51" s="11">
        <v>7.795698924731183</v>
      </c>
      <c r="L51" s="88">
        <v>182</v>
      </c>
      <c r="M51" s="11">
        <v>16.30824372759857</v>
      </c>
    </row>
    <row r="52" spans="1:13" s="9" customFormat="1" ht="11.25" customHeight="1">
      <c r="A52" s="100">
        <v>47</v>
      </c>
      <c r="B52" s="91" t="s">
        <v>185</v>
      </c>
      <c r="C52" s="88">
        <v>1180</v>
      </c>
      <c r="D52" s="88">
        <v>982</v>
      </c>
      <c r="E52" s="13">
        <v>83.22033898305085</v>
      </c>
      <c r="F52" s="88">
        <v>507</v>
      </c>
      <c r="G52" s="11">
        <v>42.96610169491525</v>
      </c>
      <c r="H52" s="88">
        <v>420</v>
      </c>
      <c r="I52" s="11">
        <v>35.59322033898305</v>
      </c>
      <c r="J52" s="88">
        <v>55</v>
      </c>
      <c r="K52" s="11">
        <v>4.661016949152542</v>
      </c>
      <c r="L52" s="88">
        <v>198</v>
      </c>
      <c r="M52" s="11">
        <v>16.779661016949152</v>
      </c>
    </row>
    <row r="53" spans="1:13" s="9" customFormat="1" ht="11.25" customHeight="1">
      <c r="A53" s="100">
        <v>48</v>
      </c>
      <c r="B53" s="12" t="s">
        <v>176</v>
      </c>
      <c r="C53" s="88">
        <v>363</v>
      </c>
      <c r="D53" s="88">
        <v>302</v>
      </c>
      <c r="E53" s="13">
        <v>83.19559228650138</v>
      </c>
      <c r="F53" s="88">
        <v>110</v>
      </c>
      <c r="G53" s="11">
        <v>30.303030303030305</v>
      </c>
      <c r="H53" s="88">
        <v>168</v>
      </c>
      <c r="I53" s="11">
        <v>46.28099173553719</v>
      </c>
      <c r="J53" s="88">
        <v>24</v>
      </c>
      <c r="K53" s="11">
        <v>6.6115702479338845</v>
      </c>
      <c r="L53" s="88">
        <v>61</v>
      </c>
      <c r="M53" s="11">
        <v>16.804407713498623</v>
      </c>
    </row>
    <row r="54" spans="1:13" s="9" customFormat="1" ht="11.25" customHeight="1">
      <c r="A54" s="100">
        <v>49</v>
      </c>
      <c r="B54" s="12" t="s">
        <v>250</v>
      </c>
      <c r="C54" s="88">
        <v>226</v>
      </c>
      <c r="D54" s="88">
        <v>188</v>
      </c>
      <c r="E54" s="13">
        <v>83.1858407079646</v>
      </c>
      <c r="F54" s="88">
        <v>55</v>
      </c>
      <c r="G54" s="11">
        <v>24.336283185840706</v>
      </c>
      <c r="H54" s="88">
        <v>99</v>
      </c>
      <c r="I54" s="11">
        <v>43.80530973451327</v>
      </c>
      <c r="J54" s="88">
        <v>34</v>
      </c>
      <c r="K54" s="11">
        <v>15.04424778761062</v>
      </c>
      <c r="L54" s="88">
        <v>38</v>
      </c>
      <c r="M54" s="11">
        <v>16.8141592920354</v>
      </c>
    </row>
    <row r="55" spans="1:13" s="9" customFormat="1" ht="11.25" customHeight="1">
      <c r="A55" s="100">
        <v>50</v>
      </c>
      <c r="B55" s="12" t="s">
        <v>155</v>
      </c>
      <c r="C55" s="88">
        <v>242</v>
      </c>
      <c r="D55" s="88">
        <v>201</v>
      </c>
      <c r="E55" s="13">
        <v>83.05785123966942</v>
      </c>
      <c r="F55" s="88">
        <v>73</v>
      </c>
      <c r="G55" s="11">
        <v>30.165289256198346</v>
      </c>
      <c r="H55" s="88">
        <v>113</v>
      </c>
      <c r="I55" s="11">
        <v>46.69421487603306</v>
      </c>
      <c r="J55" s="88">
        <v>15</v>
      </c>
      <c r="K55" s="11">
        <v>6.198347107438017</v>
      </c>
      <c r="L55" s="88">
        <v>35</v>
      </c>
      <c r="M55" s="11">
        <v>14.46280991735537</v>
      </c>
    </row>
    <row r="56" spans="1:13" s="9" customFormat="1" ht="11.25" customHeight="1">
      <c r="A56" s="100">
        <v>51</v>
      </c>
      <c r="B56" s="12" t="s">
        <v>200</v>
      </c>
      <c r="C56" s="88">
        <v>1490</v>
      </c>
      <c r="D56" s="88">
        <v>1231</v>
      </c>
      <c r="E56" s="13">
        <v>82.61744966442953</v>
      </c>
      <c r="F56" s="88">
        <v>408</v>
      </c>
      <c r="G56" s="11">
        <v>27.38255033557047</v>
      </c>
      <c r="H56" s="88">
        <v>712</v>
      </c>
      <c r="I56" s="11">
        <v>47.78523489932886</v>
      </c>
      <c r="J56" s="88">
        <v>111</v>
      </c>
      <c r="K56" s="11">
        <v>7.449664429530202</v>
      </c>
      <c r="L56" s="88">
        <v>259</v>
      </c>
      <c r="M56" s="11">
        <v>17.38255033557047</v>
      </c>
    </row>
    <row r="57" spans="1:13" s="9" customFormat="1" ht="11.25" customHeight="1">
      <c r="A57" s="100">
        <v>52</v>
      </c>
      <c r="B57" s="12" t="s">
        <v>203</v>
      </c>
      <c r="C57" s="88">
        <v>1349</v>
      </c>
      <c r="D57" s="88">
        <v>1112</v>
      </c>
      <c r="E57" s="13">
        <v>82.43143068939955</v>
      </c>
      <c r="F57" s="88">
        <v>341</v>
      </c>
      <c r="G57" s="11">
        <v>25.277983691623422</v>
      </c>
      <c r="H57" s="88">
        <v>710</v>
      </c>
      <c r="I57" s="11">
        <v>52.63157894736842</v>
      </c>
      <c r="J57" s="88">
        <v>61</v>
      </c>
      <c r="K57" s="11">
        <v>4.52186805040771</v>
      </c>
      <c r="L57" s="88">
        <v>237</v>
      </c>
      <c r="M57" s="11">
        <v>17.568569310600445</v>
      </c>
    </row>
    <row r="58" spans="1:13" s="39" customFormat="1" ht="11.25" customHeight="1">
      <c r="A58" s="100">
        <v>53</v>
      </c>
      <c r="B58" s="12" t="s">
        <v>170</v>
      </c>
      <c r="C58" s="88">
        <v>1446</v>
      </c>
      <c r="D58" s="88">
        <v>1182</v>
      </c>
      <c r="E58" s="13">
        <v>81.74273858921161</v>
      </c>
      <c r="F58" s="88">
        <v>364</v>
      </c>
      <c r="G58" s="11">
        <v>25.172890733056708</v>
      </c>
      <c r="H58" s="88">
        <v>739</v>
      </c>
      <c r="I58" s="11">
        <v>51.10650069156293</v>
      </c>
      <c r="J58" s="88">
        <v>79</v>
      </c>
      <c r="K58" s="11">
        <v>5.463347164591978</v>
      </c>
      <c r="L58" s="88">
        <v>264</v>
      </c>
      <c r="M58" s="11">
        <v>18.25726141078838</v>
      </c>
    </row>
    <row r="59" spans="1:13" s="9" customFormat="1" ht="11.25" customHeight="1">
      <c r="A59" s="100">
        <v>54</v>
      </c>
      <c r="B59" s="12" t="s">
        <v>151</v>
      </c>
      <c r="C59" s="88">
        <v>752</v>
      </c>
      <c r="D59" s="88">
        <v>609</v>
      </c>
      <c r="E59" s="13">
        <v>80.9840425531915</v>
      </c>
      <c r="F59" s="88">
        <v>159</v>
      </c>
      <c r="G59" s="11">
        <v>21.143617021276594</v>
      </c>
      <c r="H59" s="88">
        <v>423</v>
      </c>
      <c r="I59" s="11">
        <v>56.25</v>
      </c>
      <c r="J59" s="88">
        <v>27</v>
      </c>
      <c r="K59" s="11">
        <v>3.590425531914894</v>
      </c>
      <c r="L59" s="88">
        <v>143</v>
      </c>
      <c r="M59" s="11">
        <v>19.01595744680851</v>
      </c>
    </row>
    <row r="60" spans="1:13" s="9" customFormat="1" ht="11.25" customHeight="1">
      <c r="A60" s="100">
        <v>55</v>
      </c>
      <c r="B60" s="12" t="s">
        <v>252</v>
      </c>
      <c r="C60" s="88">
        <v>1516</v>
      </c>
      <c r="D60" s="88">
        <v>1224</v>
      </c>
      <c r="E60" s="13">
        <v>80.73878627968337</v>
      </c>
      <c r="F60" s="88">
        <v>332</v>
      </c>
      <c r="G60" s="11">
        <v>21.899736147757256</v>
      </c>
      <c r="H60" s="88">
        <v>635</v>
      </c>
      <c r="I60" s="11">
        <v>41.88654353562005</v>
      </c>
      <c r="J60" s="88">
        <v>257</v>
      </c>
      <c r="K60" s="11">
        <v>16.95250659630607</v>
      </c>
      <c r="L60" s="88">
        <v>292</v>
      </c>
      <c r="M60" s="11">
        <v>19.261213720316622</v>
      </c>
    </row>
    <row r="61" spans="1:13" s="9" customFormat="1" ht="11.25" customHeight="1">
      <c r="A61" s="100">
        <v>56</v>
      </c>
      <c r="B61" s="12" t="s">
        <v>150</v>
      </c>
      <c r="C61" s="88">
        <v>951</v>
      </c>
      <c r="D61" s="88">
        <v>767</v>
      </c>
      <c r="E61" s="13">
        <v>80.65194532071503</v>
      </c>
      <c r="F61" s="88">
        <v>204</v>
      </c>
      <c r="G61" s="11">
        <v>21.451104100946374</v>
      </c>
      <c r="H61" s="88">
        <v>465</v>
      </c>
      <c r="I61" s="11">
        <v>48.89589905362776</v>
      </c>
      <c r="J61" s="88">
        <v>98</v>
      </c>
      <c r="K61" s="11">
        <v>10.304942166140904</v>
      </c>
      <c r="L61" s="88">
        <v>184</v>
      </c>
      <c r="M61" s="11">
        <v>19.348054679284964</v>
      </c>
    </row>
    <row r="62" spans="1:13" s="39" customFormat="1" ht="11.25" customHeight="1">
      <c r="A62" s="100">
        <v>57</v>
      </c>
      <c r="B62" s="12" t="s">
        <v>198</v>
      </c>
      <c r="C62" s="88">
        <v>1456</v>
      </c>
      <c r="D62" s="88">
        <v>1171</v>
      </c>
      <c r="E62" s="13">
        <v>80.42582417582418</v>
      </c>
      <c r="F62" s="88">
        <v>389</v>
      </c>
      <c r="G62" s="11">
        <v>26.717032967032967</v>
      </c>
      <c r="H62" s="88">
        <v>633</v>
      </c>
      <c r="I62" s="11">
        <v>43.47527472527473</v>
      </c>
      <c r="J62" s="88">
        <v>149</v>
      </c>
      <c r="K62" s="11">
        <v>10.233516483516484</v>
      </c>
      <c r="L62" s="88">
        <v>285</v>
      </c>
      <c r="M62" s="11">
        <v>19.574175824175825</v>
      </c>
    </row>
    <row r="63" spans="1:13" s="90" customFormat="1" ht="11.25" customHeight="1">
      <c r="A63" s="100">
        <v>58</v>
      </c>
      <c r="B63" s="12" t="s">
        <v>186</v>
      </c>
      <c r="C63" s="88">
        <v>1580</v>
      </c>
      <c r="D63" s="88">
        <v>1267</v>
      </c>
      <c r="E63" s="13">
        <v>80.18987341772153</v>
      </c>
      <c r="F63" s="88">
        <v>414</v>
      </c>
      <c r="G63" s="11">
        <v>26.20253164556962</v>
      </c>
      <c r="H63" s="88">
        <v>755</v>
      </c>
      <c r="I63" s="11">
        <v>47.78481012658228</v>
      </c>
      <c r="J63" s="88">
        <v>98</v>
      </c>
      <c r="K63" s="11">
        <v>6.20253164556962</v>
      </c>
      <c r="L63" s="88">
        <v>313</v>
      </c>
      <c r="M63" s="11">
        <v>19.810126582278482</v>
      </c>
    </row>
    <row r="64" spans="1:13" s="90" customFormat="1" ht="11.25" customHeight="1">
      <c r="A64" s="100">
        <v>59</v>
      </c>
      <c r="B64" s="12" t="s">
        <v>199</v>
      </c>
      <c r="C64" s="88">
        <v>1520</v>
      </c>
      <c r="D64" s="88">
        <v>1216</v>
      </c>
      <c r="E64" s="13">
        <v>80</v>
      </c>
      <c r="F64" s="88">
        <v>366</v>
      </c>
      <c r="G64" s="11">
        <v>24.07894736842105</v>
      </c>
      <c r="H64" s="88">
        <v>702</v>
      </c>
      <c r="I64" s="11">
        <v>46.18421052631579</v>
      </c>
      <c r="J64" s="88">
        <v>148</v>
      </c>
      <c r="K64" s="11">
        <v>9.736842105263158</v>
      </c>
      <c r="L64" s="88">
        <v>304</v>
      </c>
      <c r="M64" s="11">
        <v>20</v>
      </c>
    </row>
    <row r="65" spans="1:13" s="9" customFormat="1" ht="11.25" customHeight="1">
      <c r="A65" s="100">
        <v>60</v>
      </c>
      <c r="B65" s="91" t="s">
        <v>202</v>
      </c>
      <c r="C65" s="88">
        <v>1322</v>
      </c>
      <c r="D65" s="88">
        <v>999</v>
      </c>
      <c r="E65" s="13">
        <v>75.56732223903178</v>
      </c>
      <c r="F65" s="88">
        <v>300</v>
      </c>
      <c r="G65" s="11">
        <v>22.692889561270803</v>
      </c>
      <c r="H65" s="88">
        <v>613</v>
      </c>
      <c r="I65" s="11">
        <v>46.36913767019667</v>
      </c>
      <c r="J65" s="88">
        <v>86</v>
      </c>
      <c r="K65" s="11">
        <v>6.505295007564296</v>
      </c>
      <c r="L65" s="88">
        <v>323</v>
      </c>
      <c r="M65" s="11">
        <v>24.43267776096823</v>
      </c>
    </row>
    <row r="66" spans="1:13" s="9" customFormat="1" ht="11.25" customHeight="1">
      <c r="A66" s="100">
        <v>61</v>
      </c>
      <c r="B66" s="12" t="s">
        <v>197</v>
      </c>
      <c r="C66" s="88">
        <v>91</v>
      </c>
      <c r="D66" s="88">
        <v>67</v>
      </c>
      <c r="E66" s="13">
        <v>73.62637362637363</v>
      </c>
      <c r="F66" s="88">
        <v>39</v>
      </c>
      <c r="G66" s="11">
        <v>42.857142857142854</v>
      </c>
      <c r="H66" s="88">
        <v>21</v>
      </c>
      <c r="I66" s="11">
        <v>23.076923076923077</v>
      </c>
      <c r="J66" s="88">
        <v>7</v>
      </c>
      <c r="K66" s="11">
        <v>7.6923076923076925</v>
      </c>
      <c r="L66" s="88">
        <v>24</v>
      </c>
      <c r="M66" s="11">
        <v>26.373626373626376</v>
      </c>
    </row>
    <row r="67" spans="1:13" s="9" customFormat="1" ht="12">
      <c r="A67" s="184" t="s">
        <v>205</v>
      </c>
      <c r="B67" s="184"/>
      <c r="C67" s="49">
        <f>SUM(C5:C66)</f>
        <v>38326</v>
      </c>
      <c r="D67" s="49">
        <f>SUM(D5:D66)</f>
        <v>32561</v>
      </c>
      <c r="E67" s="13">
        <f>D67/C67*100</f>
        <v>84.95799196368002</v>
      </c>
      <c r="F67" s="49">
        <f>SUM(F5:F66)</f>
        <v>10763</v>
      </c>
      <c r="G67" s="102">
        <f>F67/C67*100</f>
        <v>28.08276365913479</v>
      </c>
      <c r="H67" s="49">
        <f>SUM(H5:H66)</f>
        <v>18908</v>
      </c>
      <c r="I67" s="13">
        <f>H67/C67*100</f>
        <v>49.3346553253666</v>
      </c>
      <c r="J67" s="49">
        <f>SUM(J5:J66)</f>
        <v>2890</v>
      </c>
      <c r="K67" s="13">
        <f>J67/C67*100</f>
        <v>7.540572979178625</v>
      </c>
      <c r="L67" s="49">
        <f>SUM(L5:L66)</f>
        <v>5759</v>
      </c>
      <c r="M67" s="13">
        <f>L67/C67*100</f>
        <v>15.02635286750509</v>
      </c>
    </row>
    <row r="68" ht="12.75">
      <c r="G68" s="101"/>
    </row>
    <row r="69" ht="12.75">
      <c r="B69" s="5" t="s">
        <v>366</v>
      </c>
    </row>
  </sheetData>
  <sheetProtection/>
  <mergeCells count="11">
    <mergeCell ref="A1:M1"/>
    <mergeCell ref="A2:A4"/>
    <mergeCell ref="B2:B4"/>
    <mergeCell ref="C2:C4"/>
    <mergeCell ref="D2:E3"/>
    <mergeCell ref="F2:K2"/>
    <mergeCell ref="L2:M3"/>
    <mergeCell ref="F3:G3"/>
    <mergeCell ref="H3:I3"/>
    <mergeCell ref="J3:K3"/>
    <mergeCell ref="A67:B67"/>
  </mergeCells>
  <printOptions/>
  <pageMargins left="0.1968503937007874" right="0.1968503937007874" top="0.15748031496062992" bottom="0.15748031496062992" header="0.31496062992125984" footer="0.31496062992125984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M68"/>
  <sheetViews>
    <sheetView zoomScalePageLayoutView="0" workbookViewId="0" topLeftCell="A1">
      <selection activeCell="P52" sqref="P52"/>
    </sheetView>
  </sheetViews>
  <sheetFormatPr defaultColWidth="9.140625" defaultRowHeight="12.75"/>
  <cols>
    <col min="1" max="1" width="3.8515625" style="5" customWidth="1"/>
    <col min="2" max="2" width="16.140625" style="5" customWidth="1"/>
    <col min="3" max="3" width="11.57421875" style="5" customWidth="1"/>
    <col min="4" max="4" width="6.7109375" style="5" customWidth="1"/>
    <col min="5" max="5" width="7.00390625" style="5" customWidth="1"/>
    <col min="6" max="11" width="6.7109375" style="5" customWidth="1"/>
    <col min="12" max="12" width="7.57421875" style="5" customWidth="1"/>
    <col min="13" max="16384" width="9.140625" style="5" customWidth="1"/>
  </cols>
  <sheetData>
    <row r="1" spans="1:13" ht="47.25" customHeight="1">
      <c r="A1" s="210" t="s">
        <v>369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</row>
    <row r="2" spans="1:13" s="38" customFormat="1" ht="24" customHeight="1">
      <c r="A2" s="170" t="s">
        <v>0</v>
      </c>
      <c r="B2" s="170" t="s">
        <v>145</v>
      </c>
      <c r="C2" s="170" t="s">
        <v>225</v>
      </c>
      <c r="D2" s="170" t="s">
        <v>107</v>
      </c>
      <c r="E2" s="170"/>
      <c r="F2" s="170" t="s">
        <v>1</v>
      </c>
      <c r="G2" s="170"/>
      <c r="H2" s="170"/>
      <c r="I2" s="170"/>
      <c r="J2" s="170"/>
      <c r="K2" s="170"/>
      <c r="L2" s="241" t="s">
        <v>243</v>
      </c>
      <c r="M2" s="242"/>
    </row>
    <row r="3" spans="1:13" s="38" customFormat="1" ht="15" customHeight="1">
      <c r="A3" s="170"/>
      <c r="B3" s="170"/>
      <c r="C3" s="170"/>
      <c r="D3" s="170"/>
      <c r="E3" s="170"/>
      <c r="F3" s="170" t="s">
        <v>370</v>
      </c>
      <c r="G3" s="170"/>
      <c r="H3" s="170" t="s">
        <v>371</v>
      </c>
      <c r="I3" s="170"/>
      <c r="J3" s="170" t="s">
        <v>4</v>
      </c>
      <c r="K3" s="170"/>
      <c r="L3" s="243"/>
      <c r="M3" s="244"/>
    </row>
    <row r="4" spans="1:13" s="38" customFormat="1" ht="15" customHeight="1">
      <c r="A4" s="170"/>
      <c r="B4" s="170"/>
      <c r="C4" s="170"/>
      <c r="D4" s="14" t="s">
        <v>5</v>
      </c>
      <c r="E4" s="16" t="s">
        <v>6</v>
      </c>
      <c r="F4" s="14" t="s">
        <v>5</v>
      </c>
      <c r="G4" s="16" t="s">
        <v>6</v>
      </c>
      <c r="H4" s="14" t="s">
        <v>5</v>
      </c>
      <c r="I4" s="16" t="s">
        <v>6</v>
      </c>
      <c r="J4" s="14" t="s">
        <v>5</v>
      </c>
      <c r="K4" s="16" t="s">
        <v>6</v>
      </c>
      <c r="L4" s="14" t="s">
        <v>5</v>
      </c>
      <c r="M4" s="16" t="s">
        <v>6</v>
      </c>
    </row>
    <row r="5" spans="1:13" s="9" customFormat="1" ht="11.25" customHeight="1">
      <c r="A5" s="89">
        <v>1</v>
      </c>
      <c r="B5" s="141" t="s">
        <v>178</v>
      </c>
      <c r="C5" s="142">
        <v>251</v>
      </c>
      <c r="D5" s="142">
        <v>237</v>
      </c>
      <c r="E5" s="143">
        <v>94.42231075697211</v>
      </c>
      <c r="F5" s="142">
        <v>71</v>
      </c>
      <c r="G5" s="143">
        <v>28.286852589641438</v>
      </c>
      <c r="H5" s="142">
        <v>164</v>
      </c>
      <c r="I5" s="143">
        <v>65.33864541832669</v>
      </c>
      <c r="J5" s="142">
        <v>2</v>
      </c>
      <c r="K5" s="143">
        <v>0.796812749003984</v>
      </c>
      <c r="L5" s="144">
        <f aca="true" t="shared" si="0" ref="L5:L39">F5+H5</f>
        <v>235</v>
      </c>
      <c r="M5" s="146">
        <f aca="true" t="shared" si="1" ref="M5:M39">L5/C5*100</f>
        <v>93.62549800796812</v>
      </c>
    </row>
    <row r="6" spans="1:13" s="9" customFormat="1" ht="11.25" customHeight="1">
      <c r="A6" s="89">
        <v>2</v>
      </c>
      <c r="B6" s="12" t="s">
        <v>159</v>
      </c>
      <c r="C6" s="88">
        <v>230</v>
      </c>
      <c r="D6" s="88">
        <v>218</v>
      </c>
      <c r="E6" s="11">
        <v>94.78260869565217</v>
      </c>
      <c r="F6" s="88">
        <v>45</v>
      </c>
      <c r="G6" s="11">
        <v>19.565217391304348</v>
      </c>
      <c r="H6" s="88">
        <v>168</v>
      </c>
      <c r="I6" s="11">
        <v>73.04347826086956</v>
      </c>
      <c r="J6" s="88">
        <v>5</v>
      </c>
      <c r="K6" s="11">
        <v>2.1739130434782608</v>
      </c>
      <c r="L6" s="108">
        <f t="shared" si="0"/>
        <v>213</v>
      </c>
      <c r="M6" s="115">
        <f t="shared" si="1"/>
        <v>92.6086956521739</v>
      </c>
    </row>
    <row r="7" spans="1:13" s="9" customFormat="1" ht="11.25" customHeight="1">
      <c r="A7" s="89">
        <v>3</v>
      </c>
      <c r="B7" s="12" t="s">
        <v>179</v>
      </c>
      <c r="C7" s="88">
        <v>129</v>
      </c>
      <c r="D7" s="88">
        <v>119</v>
      </c>
      <c r="E7" s="11">
        <v>92.24806201550388</v>
      </c>
      <c r="F7" s="88">
        <v>50</v>
      </c>
      <c r="G7" s="11">
        <v>38.759689922480625</v>
      </c>
      <c r="H7" s="88">
        <v>67</v>
      </c>
      <c r="I7" s="11">
        <v>51.93798449612403</v>
      </c>
      <c r="J7" s="88">
        <v>2</v>
      </c>
      <c r="K7" s="11">
        <v>1.550387596899225</v>
      </c>
      <c r="L7" s="108">
        <f t="shared" si="0"/>
        <v>117</v>
      </c>
      <c r="M7" s="115">
        <f t="shared" si="1"/>
        <v>90.69767441860465</v>
      </c>
    </row>
    <row r="8" spans="1:13" s="9" customFormat="1" ht="11.25" customHeight="1">
      <c r="A8" s="89">
        <v>4</v>
      </c>
      <c r="B8" s="12" t="s">
        <v>157</v>
      </c>
      <c r="C8" s="88">
        <v>221</v>
      </c>
      <c r="D8" s="88">
        <v>212</v>
      </c>
      <c r="E8" s="11">
        <v>95.92760180995475</v>
      </c>
      <c r="F8" s="88">
        <v>52</v>
      </c>
      <c r="G8" s="11">
        <v>23.52941176470588</v>
      </c>
      <c r="H8" s="88">
        <v>148</v>
      </c>
      <c r="I8" s="11">
        <v>66.9683257918552</v>
      </c>
      <c r="J8" s="88">
        <v>12</v>
      </c>
      <c r="K8" s="11">
        <v>5.429864253393665</v>
      </c>
      <c r="L8" s="108">
        <f t="shared" si="0"/>
        <v>200</v>
      </c>
      <c r="M8" s="115">
        <f t="shared" si="1"/>
        <v>90.49773755656109</v>
      </c>
    </row>
    <row r="9" spans="1:13" s="9" customFormat="1" ht="11.25" customHeight="1">
      <c r="A9" s="89">
        <v>5</v>
      </c>
      <c r="B9" s="12" t="s">
        <v>182</v>
      </c>
      <c r="C9" s="88">
        <v>377</v>
      </c>
      <c r="D9" s="88">
        <v>344</v>
      </c>
      <c r="E9" s="11">
        <v>91.24668435013263</v>
      </c>
      <c r="F9" s="88">
        <v>118</v>
      </c>
      <c r="G9" s="11">
        <v>31.29973474801061</v>
      </c>
      <c r="H9" s="88">
        <v>223</v>
      </c>
      <c r="I9" s="11">
        <v>59.15119363395226</v>
      </c>
      <c r="J9" s="88">
        <v>3</v>
      </c>
      <c r="K9" s="11">
        <v>0.7957559681697612</v>
      </c>
      <c r="L9" s="108">
        <f t="shared" si="0"/>
        <v>341</v>
      </c>
      <c r="M9" s="115">
        <f t="shared" si="1"/>
        <v>90.45092838196287</v>
      </c>
    </row>
    <row r="10" spans="1:13" s="9" customFormat="1" ht="11.25" customHeight="1">
      <c r="A10" s="89">
        <v>6</v>
      </c>
      <c r="B10" s="12" t="s">
        <v>169</v>
      </c>
      <c r="C10" s="88">
        <v>141</v>
      </c>
      <c r="D10" s="88">
        <v>133</v>
      </c>
      <c r="E10" s="11">
        <v>94.32624113475178</v>
      </c>
      <c r="F10" s="88">
        <v>38</v>
      </c>
      <c r="G10" s="11">
        <v>26.95035460992908</v>
      </c>
      <c r="H10" s="88">
        <v>89</v>
      </c>
      <c r="I10" s="11">
        <v>63.12056737588653</v>
      </c>
      <c r="J10" s="88">
        <v>6</v>
      </c>
      <c r="K10" s="11">
        <v>4.25531914893617</v>
      </c>
      <c r="L10" s="108">
        <f t="shared" si="0"/>
        <v>127</v>
      </c>
      <c r="M10" s="115">
        <f t="shared" si="1"/>
        <v>90.0709219858156</v>
      </c>
    </row>
    <row r="11" spans="1:13" s="9" customFormat="1" ht="11.25" customHeight="1">
      <c r="A11" s="89">
        <v>7</v>
      </c>
      <c r="B11" s="91" t="s">
        <v>168</v>
      </c>
      <c r="C11" s="88">
        <v>255</v>
      </c>
      <c r="D11" s="88">
        <v>238</v>
      </c>
      <c r="E11" s="11">
        <v>93.33333333333333</v>
      </c>
      <c r="F11" s="88">
        <v>88</v>
      </c>
      <c r="G11" s="11">
        <v>34.509803921568626</v>
      </c>
      <c r="H11" s="88">
        <v>141</v>
      </c>
      <c r="I11" s="11">
        <v>55.294117647058826</v>
      </c>
      <c r="J11" s="88">
        <v>9</v>
      </c>
      <c r="K11" s="11">
        <v>3.5294117647058822</v>
      </c>
      <c r="L11" s="108">
        <f t="shared" si="0"/>
        <v>229</v>
      </c>
      <c r="M11" s="115">
        <f t="shared" si="1"/>
        <v>89.80392156862746</v>
      </c>
    </row>
    <row r="12" spans="1:13" s="90" customFormat="1" ht="11.25" customHeight="1">
      <c r="A12" s="89">
        <v>8</v>
      </c>
      <c r="B12" s="12" t="s">
        <v>194</v>
      </c>
      <c r="C12" s="88">
        <v>203</v>
      </c>
      <c r="D12" s="88">
        <v>198</v>
      </c>
      <c r="E12" s="11">
        <v>97.53694581280789</v>
      </c>
      <c r="F12" s="88">
        <v>21</v>
      </c>
      <c r="G12" s="11">
        <v>10.344827586206897</v>
      </c>
      <c r="H12" s="88">
        <v>159</v>
      </c>
      <c r="I12" s="11">
        <v>78.32512315270937</v>
      </c>
      <c r="J12" s="88">
        <v>18</v>
      </c>
      <c r="K12" s="11">
        <v>8.866995073891626</v>
      </c>
      <c r="L12" s="108">
        <f t="shared" si="0"/>
        <v>180</v>
      </c>
      <c r="M12" s="115">
        <f t="shared" si="1"/>
        <v>88.66995073891626</v>
      </c>
    </row>
    <row r="13" spans="1:13" s="9" customFormat="1" ht="11.25" customHeight="1">
      <c r="A13" s="89">
        <v>9</v>
      </c>
      <c r="B13" s="12" t="s">
        <v>183</v>
      </c>
      <c r="C13" s="88">
        <v>216</v>
      </c>
      <c r="D13" s="88">
        <v>196</v>
      </c>
      <c r="E13" s="11">
        <v>90.74074074074075</v>
      </c>
      <c r="F13" s="88">
        <v>83</v>
      </c>
      <c r="G13" s="11">
        <v>38.425925925925924</v>
      </c>
      <c r="H13" s="88">
        <v>107</v>
      </c>
      <c r="I13" s="11">
        <v>49.53703703703704</v>
      </c>
      <c r="J13" s="88">
        <v>6</v>
      </c>
      <c r="K13" s="11">
        <v>2.7777777777777777</v>
      </c>
      <c r="L13" s="108">
        <f t="shared" si="0"/>
        <v>190</v>
      </c>
      <c r="M13" s="115">
        <f t="shared" si="1"/>
        <v>87.96296296296296</v>
      </c>
    </row>
    <row r="14" spans="1:13" s="9" customFormat="1" ht="11.25" customHeight="1">
      <c r="A14" s="89">
        <v>10</v>
      </c>
      <c r="B14" s="91" t="s">
        <v>177</v>
      </c>
      <c r="C14" s="88">
        <v>264</v>
      </c>
      <c r="D14" s="88">
        <v>246</v>
      </c>
      <c r="E14" s="11">
        <v>93.18181818181817</v>
      </c>
      <c r="F14" s="88">
        <v>84</v>
      </c>
      <c r="G14" s="11">
        <v>31.818181818181817</v>
      </c>
      <c r="H14" s="88">
        <v>148</v>
      </c>
      <c r="I14" s="11">
        <v>56.060606060606055</v>
      </c>
      <c r="J14" s="88">
        <v>14</v>
      </c>
      <c r="K14" s="11">
        <v>5.303030303030303</v>
      </c>
      <c r="L14" s="108">
        <f t="shared" si="0"/>
        <v>232</v>
      </c>
      <c r="M14" s="115">
        <f t="shared" si="1"/>
        <v>87.87878787878788</v>
      </c>
    </row>
    <row r="15" spans="1:13" s="9" customFormat="1" ht="11.25" customHeight="1">
      <c r="A15" s="89">
        <v>11</v>
      </c>
      <c r="B15" s="12" t="s">
        <v>163</v>
      </c>
      <c r="C15" s="88">
        <v>1212</v>
      </c>
      <c r="D15" s="88">
        <v>1129</v>
      </c>
      <c r="E15" s="11">
        <v>93.15181518151815</v>
      </c>
      <c r="F15" s="88">
        <v>209</v>
      </c>
      <c r="G15" s="11">
        <v>17.244224422442244</v>
      </c>
      <c r="H15" s="88">
        <v>849</v>
      </c>
      <c r="I15" s="11">
        <v>70.04950495049505</v>
      </c>
      <c r="J15" s="88">
        <v>71</v>
      </c>
      <c r="K15" s="11">
        <v>5.858085808580858</v>
      </c>
      <c r="L15" s="108">
        <f t="shared" si="0"/>
        <v>1058</v>
      </c>
      <c r="M15" s="115">
        <f t="shared" si="1"/>
        <v>87.29372937293729</v>
      </c>
    </row>
    <row r="16" spans="1:13" s="9" customFormat="1" ht="11.25" customHeight="1">
      <c r="A16" s="89">
        <v>12</v>
      </c>
      <c r="B16" s="12" t="s">
        <v>184</v>
      </c>
      <c r="C16" s="88">
        <v>278</v>
      </c>
      <c r="D16" s="88">
        <v>256</v>
      </c>
      <c r="E16" s="11">
        <v>92.08633093525181</v>
      </c>
      <c r="F16" s="88">
        <v>101</v>
      </c>
      <c r="G16" s="11">
        <v>36.330935251798564</v>
      </c>
      <c r="H16" s="88">
        <v>139</v>
      </c>
      <c r="I16" s="11">
        <v>50</v>
      </c>
      <c r="J16" s="88">
        <v>16</v>
      </c>
      <c r="K16" s="11">
        <v>5.755395683453238</v>
      </c>
      <c r="L16" s="108">
        <f t="shared" si="0"/>
        <v>240</v>
      </c>
      <c r="M16" s="115">
        <f t="shared" si="1"/>
        <v>86.33093525179856</v>
      </c>
    </row>
    <row r="17" spans="1:13" s="9" customFormat="1" ht="11.25" customHeight="1">
      <c r="A17" s="89">
        <v>13</v>
      </c>
      <c r="B17" s="12" t="s">
        <v>154</v>
      </c>
      <c r="C17" s="88">
        <v>212</v>
      </c>
      <c r="D17" s="88">
        <v>197</v>
      </c>
      <c r="E17" s="11">
        <v>92.9245283018868</v>
      </c>
      <c r="F17" s="88">
        <v>80</v>
      </c>
      <c r="G17" s="11">
        <v>37.735849056603776</v>
      </c>
      <c r="H17" s="88">
        <v>102</v>
      </c>
      <c r="I17" s="11">
        <v>48.113207547169814</v>
      </c>
      <c r="J17" s="88">
        <v>15</v>
      </c>
      <c r="K17" s="11">
        <v>7.0754716981132075</v>
      </c>
      <c r="L17" s="108">
        <f t="shared" si="0"/>
        <v>182</v>
      </c>
      <c r="M17" s="115">
        <f t="shared" si="1"/>
        <v>85.84905660377359</v>
      </c>
    </row>
    <row r="18" spans="1:13" s="9" customFormat="1" ht="11.25" customHeight="1">
      <c r="A18" s="89">
        <v>14</v>
      </c>
      <c r="B18" s="12" t="s">
        <v>148</v>
      </c>
      <c r="C18" s="88">
        <v>324</v>
      </c>
      <c r="D18" s="88">
        <v>311</v>
      </c>
      <c r="E18" s="11">
        <v>95.98765432098766</v>
      </c>
      <c r="F18" s="88">
        <v>80</v>
      </c>
      <c r="G18" s="11">
        <v>24.691358024691358</v>
      </c>
      <c r="H18" s="88">
        <v>197</v>
      </c>
      <c r="I18" s="11">
        <v>60.802469135802475</v>
      </c>
      <c r="J18" s="88">
        <v>34</v>
      </c>
      <c r="K18" s="11">
        <v>10.493827160493826</v>
      </c>
      <c r="L18" s="108">
        <f t="shared" si="0"/>
        <v>277</v>
      </c>
      <c r="M18" s="115">
        <f t="shared" si="1"/>
        <v>85.49382716049382</v>
      </c>
    </row>
    <row r="19" spans="1:13" s="9" customFormat="1" ht="11.25" customHeight="1">
      <c r="A19" s="89">
        <v>15</v>
      </c>
      <c r="B19" s="12" t="s">
        <v>167</v>
      </c>
      <c r="C19" s="88">
        <v>254</v>
      </c>
      <c r="D19" s="88">
        <v>227</v>
      </c>
      <c r="E19" s="11">
        <v>89.37007874015748</v>
      </c>
      <c r="F19" s="88">
        <v>85</v>
      </c>
      <c r="G19" s="11">
        <v>33.46456692913386</v>
      </c>
      <c r="H19" s="88">
        <v>131</v>
      </c>
      <c r="I19" s="11">
        <v>51.574803149606296</v>
      </c>
      <c r="J19" s="88">
        <v>11</v>
      </c>
      <c r="K19" s="11">
        <v>4.330708661417323</v>
      </c>
      <c r="L19" s="108">
        <f t="shared" si="0"/>
        <v>216</v>
      </c>
      <c r="M19" s="115">
        <f t="shared" si="1"/>
        <v>85.03937007874016</v>
      </c>
    </row>
    <row r="20" spans="1:13" s="90" customFormat="1" ht="11.25" customHeight="1">
      <c r="A20" s="89">
        <v>16</v>
      </c>
      <c r="B20" s="12" t="s">
        <v>174</v>
      </c>
      <c r="C20" s="88">
        <v>258</v>
      </c>
      <c r="D20" s="88">
        <v>232</v>
      </c>
      <c r="E20" s="11">
        <v>89.92248062015504</v>
      </c>
      <c r="F20" s="88">
        <v>56</v>
      </c>
      <c r="G20" s="11">
        <v>21.705426356589147</v>
      </c>
      <c r="H20" s="88">
        <v>160</v>
      </c>
      <c r="I20" s="11">
        <v>62.01550387596899</v>
      </c>
      <c r="J20" s="88">
        <v>16</v>
      </c>
      <c r="K20" s="11">
        <v>6.2015503875969</v>
      </c>
      <c r="L20" s="108">
        <f t="shared" si="0"/>
        <v>216</v>
      </c>
      <c r="M20" s="115">
        <f t="shared" si="1"/>
        <v>83.72093023255815</v>
      </c>
    </row>
    <row r="21" spans="1:13" s="90" customFormat="1" ht="11.25" customHeight="1">
      <c r="A21" s="89">
        <v>17</v>
      </c>
      <c r="B21" s="12" t="s">
        <v>191</v>
      </c>
      <c r="C21" s="88">
        <v>230</v>
      </c>
      <c r="D21" s="88">
        <v>200</v>
      </c>
      <c r="E21" s="11">
        <v>86.95652173913044</v>
      </c>
      <c r="F21" s="88">
        <v>71</v>
      </c>
      <c r="G21" s="11">
        <v>30.869565217391305</v>
      </c>
      <c r="H21" s="88">
        <v>121</v>
      </c>
      <c r="I21" s="11">
        <v>52.60869565217391</v>
      </c>
      <c r="J21" s="88">
        <v>8</v>
      </c>
      <c r="K21" s="11">
        <v>3.4782608695652173</v>
      </c>
      <c r="L21" s="108">
        <f t="shared" si="0"/>
        <v>192</v>
      </c>
      <c r="M21" s="115">
        <f t="shared" si="1"/>
        <v>83.47826086956522</v>
      </c>
    </row>
    <row r="22" spans="1:13" s="9" customFormat="1" ht="11.25" customHeight="1">
      <c r="A22" s="89">
        <v>18</v>
      </c>
      <c r="B22" s="12" t="s">
        <v>175</v>
      </c>
      <c r="C22" s="88">
        <v>394</v>
      </c>
      <c r="D22" s="88">
        <v>344</v>
      </c>
      <c r="E22" s="11">
        <v>87.30964467005076</v>
      </c>
      <c r="F22" s="88">
        <v>120</v>
      </c>
      <c r="G22" s="11">
        <v>30.456852791878177</v>
      </c>
      <c r="H22" s="88">
        <v>208</v>
      </c>
      <c r="I22" s="11">
        <v>52.79187817258884</v>
      </c>
      <c r="J22" s="88">
        <v>16</v>
      </c>
      <c r="K22" s="11">
        <v>4.060913705583756</v>
      </c>
      <c r="L22" s="108">
        <f t="shared" si="0"/>
        <v>328</v>
      </c>
      <c r="M22" s="115">
        <f t="shared" si="1"/>
        <v>83.24873096446701</v>
      </c>
    </row>
    <row r="23" spans="1:13" s="9" customFormat="1" ht="11.25" customHeight="1">
      <c r="A23" s="89">
        <v>19</v>
      </c>
      <c r="B23" s="12" t="s">
        <v>162</v>
      </c>
      <c r="C23" s="88">
        <v>178</v>
      </c>
      <c r="D23" s="88">
        <v>164</v>
      </c>
      <c r="E23" s="11">
        <v>92.13483146067416</v>
      </c>
      <c r="F23" s="88">
        <v>44</v>
      </c>
      <c r="G23" s="11">
        <v>24.719101123595504</v>
      </c>
      <c r="H23" s="88">
        <v>104</v>
      </c>
      <c r="I23" s="11">
        <v>58.42696629213483</v>
      </c>
      <c r="J23" s="88">
        <v>16</v>
      </c>
      <c r="K23" s="11">
        <v>8.98876404494382</v>
      </c>
      <c r="L23" s="108">
        <f t="shared" si="0"/>
        <v>148</v>
      </c>
      <c r="M23" s="115">
        <f t="shared" si="1"/>
        <v>83.14606741573034</v>
      </c>
    </row>
    <row r="24" spans="1:13" s="9" customFormat="1" ht="11.25" customHeight="1">
      <c r="A24" s="89">
        <v>20</v>
      </c>
      <c r="B24" s="12" t="s">
        <v>149</v>
      </c>
      <c r="C24" s="88">
        <v>545</v>
      </c>
      <c r="D24" s="88">
        <v>483</v>
      </c>
      <c r="E24" s="11">
        <v>88.62385321100918</v>
      </c>
      <c r="F24" s="88">
        <v>177</v>
      </c>
      <c r="G24" s="11">
        <v>32.477064220183486</v>
      </c>
      <c r="H24" s="88">
        <v>272</v>
      </c>
      <c r="I24" s="11">
        <v>49.908256880733944</v>
      </c>
      <c r="J24" s="88">
        <v>34</v>
      </c>
      <c r="K24" s="11">
        <v>6.238532110091743</v>
      </c>
      <c r="L24" s="108">
        <f t="shared" si="0"/>
        <v>449</v>
      </c>
      <c r="M24" s="115">
        <f t="shared" si="1"/>
        <v>82.38532110091742</v>
      </c>
    </row>
    <row r="25" spans="1:13" s="9" customFormat="1" ht="11.25" customHeight="1">
      <c r="A25" s="89">
        <v>21</v>
      </c>
      <c r="B25" s="12" t="s">
        <v>238</v>
      </c>
      <c r="C25" s="88">
        <v>168</v>
      </c>
      <c r="D25" s="88">
        <v>143</v>
      </c>
      <c r="E25" s="11">
        <v>85.11904761904762</v>
      </c>
      <c r="F25" s="88">
        <v>50</v>
      </c>
      <c r="G25" s="11">
        <v>29.761904761904763</v>
      </c>
      <c r="H25" s="88">
        <v>86</v>
      </c>
      <c r="I25" s="11">
        <v>51.19047619047619</v>
      </c>
      <c r="J25" s="88">
        <v>7</v>
      </c>
      <c r="K25" s="11">
        <v>4.166666666666666</v>
      </c>
      <c r="L25" s="108">
        <f t="shared" si="0"/>
        <v>136</v>
      </c>
      <c r="M25" s="115">
        <f t="shared" si="1"/>
        <v>80.95238095238095</v>
      </c>
    </row>
    <row r="26" spans="1:13" s="9" customFormat="1" ht="11.25" customHeight="1">
      <c r="A26" s="89">
        <v>22</v>
      </c>
      <c r="B26" s="12" t="s">
        <v>160</v>
      </c>
      <c r="C26" s="88">
        <v>514</v>
      </c>
      <c r="D26" s="88">
        <v>451</v>
      </c>
      <c r="E26" s="11">
        <v>87.7431906614786</v>
      </c>
      <c r="F26" s="88">
        <v>94</v>
      </c>
      <c r="G26" s="11">
        <v>18.28793774319066</v>
      </c>
      <c r="H26" s="88">
        <v>322</v>
      </c>
      <c r="I26" s="11">
        <v>62.64591439688716</v>
      </c>
      <c r="J26" s="88">
        <v>35</v>
      </c>
      <c r="K26" s="11">
        <v>6.809338521400778</v>
      </c>
      <c r="L26" s="108">
        <f t="shared" si="0"/>
        <v>416</v>
      </c>
      <c r="M26" s="115">
        <f t="shared" si="1"/>
        <v>80.93385214007782</v>
      </c>
    </row>
    <row r="27" spans="1:13" s="9" customFormat="1" ht="11.25" customHeight="1">
      <c r="A27" s="89">
        <v>23</v>
      </c>
      <c r="B27" s="12" t="s">
        <v>188</v>
      </c>
      <c r="C27" s="88">
        <v>2560</v>
      </c>
      <c r="D27" s="88">
        <v>2215</v>
      </c>
      <c r="E27" s="11">
        <v>86.5234375</v>
      </c>
      <c r="F27" s="88">
        <v>952</v>
      </c>
      <c r="G27" s="11">
        <v>37.1875</v>
      </c>
      <c r="H27" s="88">
        <v>1112</v>
      </c>
      <c r="I27" s="11">
        <v>43.4375</v>
      </c>
      <c r="J27" s="88">
        <v>151</v>
      </c>
      <c r="K27" s="11">
        <v>5.8984375</v>
      </c>
      <c r="L27" s="108">
        <f t="shared" si="0"/>
        <v>2064</v>
      </c>
      <c r="M27" s="115">
        <f t="shared" si="1"/>
        <v>80.625</v>
      </c>
    </row>
    <row r="28" spans="1:13" s="9" customFormat="1" ht="11.25" customHeight="1">
      <c r="A28" s="89">
        <v>24</v>
      </c>
      <c r="B28" s="12" t="s">
        <v>196</v>
      </c>
      <c r="C28" s="88">
        <v>454</v>
      </c>
      <c r="D28" s="88">
        <v>403</v>
      </c>
      <c r="E28" s="11">
        <v>88.76651982378854</v>
      </c>
      <c r="F28" s="88">
        <v>158</v>
      </c>
      <c r="G28" s="11">
        <v>34.801762114537446</v>
      </c>
      <c r="H28" s="88">
        <v>207</v>
      </c>
      <c r="I28" s="11">
        <v>45.59471365638766</v>
      </c>
      <c r="J28" s="88">
        <v>38</v>
      </c>
      <c r="K28" s="11">
        <v>8.370044052863436</v>
      </c>
      <c r="L28" s="108">
        <f t="shared" si="0"/>
        <v>365</v>
      </c>
      <c r="M28" s="115">
        <f t="shared" si="1"/>
        <v>80.39647577092511</v>
      </c>
    </row>
    <row r="29" spans="1:13" s="9" customFormat="1" ht="11.25" customHeight="1">
      <c r="A29" s="89">
        <v>25</v>
      </c>
      <c r="B29" s="12" t="s">
        <v>165</v>
      </c>
      <c r="C29" s="88">
        <v>213</v>
      </c>
      <c r="D29" s="88">
        <v>191</v>
      </c>
      <c r="E29" s="11">
        <v>89.67136150234741</v>
      </c>
      <c r="F29" s="88">
        <v>55</v>
      </c>
      <c r="G29" s="11">
        <v>25.821596244131456</v>
      </c>
      <c r="H29" s="88">
        <v>116</v>
      </c>
      <c r="I29" s="11">
        <v>54.460093896713616</v>
      </c>
      <c r="J29" s="88">
        <v>20</v>
      </c>
      <c r="K29" s="11">
        <v>9.389671361502346</v>
      </c>
      <c r="L29" s="108">
        <f t="shared" si="0"/>
        <v>171</v>
      </c>
      <c r="M29" s="115">
        <f t="shared" si="1"/>
        <v>80.28169014084507</v>
      </c>
    </row>
    <row r="30" spans="1:13" s="9" customFormat="1" ht="11.25" customHeight="1">
      <c r="A30" s="89">
        <v>26</v>
      </c>
      <c r="B30" s="12" t="s">
        <v>192</v>
      </c>
      <c r="C30" s="88">
        <v>1350</v>
      </c>
      <c r="D30" s="88">
        <v>1165</v>
      </c>
      <c r="E30" s="11">
        <v>86.29629629629629</v>
      </c>
      <c r="F30" s="88">
        <v>464</v>
      </c>
      <c r="G30" s="11">
        <v>34.37037037037037</v>
      </c>
      <c r="H30" s="88">
        <v>613</v>
      </c>
      <c r="I30" s="11">
        <v>45.407407407407405</v>
      </c>
      <c r="J30" s="88">
        <v>88</v>
      </c>
      <c r="K30" s="11">
        <v>6.518518518518518</v>
      </c>
      <c r="L30" s="108">
        <f t="shared" si="0"/>
        <v>1077</v>
      </c>
      <c r="M30" s="115">
        <f t="shared" si="1"/>
        <v>79.77777777777779</v>
      </c>
    </row>
    <row r="31" spans="1:13" s="9" customFormat="1" ht="11.25" customHeight="1">
      <c r="A31" s="89">
        <v>27</v>
      </c>
      <c r="B31" s="12" t="s">
        <v>195</v>
      </c>
      <c r="C31" s="88">
        <v>249</v>
      </c>
      <c r="D31" s="88">
        <v>218</v>
      </c>
      <c r="E31" s="11">
        <v>87.55020080321285</v>
      </c>
      <c r="F31" s="88">
        <v>85</v>
      </c>
      <c r="G31" s="11">
        <v>34.13654618473896</v>
      </c>
      <c r="H31" s="88">
        <v>112</v>
      </c>
      <c r="I31" s="11">
        <v>44.97991967871486</v>
      </c>
      <c r="J31" s="88">
        <v>21</v>
      </c>
      <c r="K31" s="11">
        <v>8.433734939759036</v>
      </c>
      <c r="L31" s="108">
        <f t="shared" si="0"/>
        <v>197</v>
      </c>
      <c r="M31" s="115">
        <f t="shared" si="1"/>
        <v>79.11646586345381</v>
      </c>
    </row>
    <row r="32" spans="1:13" s="90" customFormat="1" ht="11.25" customHeight="1">
      <c r="A32" s="89">
        <v>28</v>
      </c>
      <c r="B32" s="12" t="s">
        <v>185</v>
      </c>
      <c r="C32" s="88">
        <v>1180</v>
      </c>
      <c r="D32" s="88">
        <v>982</v>
      </c>
      <c r="E32" s="11">
        <v>83.22033898305085</v>
      </c>
      <c r="F32" s="88">
        <v>507</v>
      </c>
      <c r="G32" s="11">
        <v>42.96610169491525</v>
      </c>
      <c r="H32" s="88">
        <v>420</v>
      </c>
      <c r="I32" s="11">
        <v>35.59322033898305</v>
      </c>
      <c r="J32" s="88">
        <v>55</v>
      </c>
      <c r="K32" s="11">
        <v>4.661016949152542</v>
      </c>
      <c r="L32" s="108">
        <f t="shared" si="0"/>
        <v>927</v>
      </c>
      <c r="M32" s="115">
        <f t="shared" si="1"/>
        <v>78.5593220338983</v>
      </c>
    </row>
    <row r="33" spans="1:13" s="9" customFormat="1" ht="11.25" customHeight="1">
      <c r="A33" s="89">
        <v>29</v>
      </c>
      <c r="B33" s="12" t="s">
        <v>172</v>
      </c>
      <c r="C33" s="88">
        <v>471</v>
      </c>
      <c r="D33" s="88">
        <v>417</v>
      </c>
      <c r="E33" s="11">
        <v>88.53503184713377</v>
      </c>
      <c r="F33" s="88">
        <v>133</v>
      </c>
      <c r="G33" s="11">
        <v>28.237791932059448</v>
      </c>
      <c r="H33" s="88">
        <v>237</v>
      </c>
      <c r="I33" s="11">
        <v>50.318471337579616</v>
      </c>
      <c r="J33" s="88">
        <v>47</v>
      </c>
      <c r="K33" s="11">
        <v>9.978768577494693</v>
      </c>
      <c r="L33" s="108">
        <f t="shared" si="0"/>
        <v>370</v>
      </c>
      <c r="M33" s="115">
        <f t="shared" si="1"/>
        <v>78.55626326963908</v>
      </c>
    </row>
    <row r="34" spans="1:13" s="9" customFormat="1" ht="11.25" customHeight="1">
      <c r="A34" s="89">
        <v>30</v>
      </c>
      <c r="B34" s="12" t="s">
        <v>204</v>
      </c>
      <c r="C34" s="88">
        <v>1828</v>
      </c>
      <c r="D34" s="88">
        <v>1543</v>
      </c>
      <c r="E34" s="11">
        <v>84.40919037199124</v>
      </c>
      <c r="F34" s="88">
        <v>466</v>
      </c>
      <c r="G34" s="11">
        <v>25.492341356673958</v>
      </c>
      <c r="H34" s="88">
        <v>965</v>
      </c>
      <c r="I34" s="11">
        <v>52.78993435448578</v>
      </c>
      <c r="J34" s="88">
        <v>112</v>
      </c>
      <c r="K34" s="11">
        <v>6.12691466083151</v>
      </c>
      <c r="L34" s="108">
        <f t="shared" si="0"/>
        <v>1431</v>
      </c>
      <c r="M34" s="115">
        <f t="shared" si="1"/>
        <v>78.28227571115973</v>
      </c>
    </row>
    <row r="35" spans="1:13" s="9" customFormat="1" ht="11.25" customHeight="1">
      <c r="A35" s="89">
        <v>31</v>
      </c>
      <c r="B35" s="91" t="s">
        <v>173</v>
      </c>
      <c r="C35" s="88">
        <v>1113</v>
      </c>
      <c r="D35" s="88">
        <v>958</v>
      </c>
      <c r="E35" s="11">
        <v>86.07367475292004</v>
      </c>
      <c r="F35" s="88">
        <v>371</v>
      </c>
      <c r="G35" s="11">
        <v>33.33333333333333</v>
      </c>
      <c r="H35" s="88">
        <v>500</v>
      </c>
      <c r="I35" s="11">
        <v>44.923629829290206</v>
      </c>
      <c r="J35" s="88">
        <v>87</v>
      </c>
      <c r="K35" s="11">
        <v>7.816711590296496</v>
      </c>
      <c r="L35" s="108">
        <f t="shared" si="0"/>
        <v>871</v>
      </c>
      <c r="M35" s="115">
        <f t="shared" si="1"/>
        <v>78.25696316262353</v>
      </c>
    </row>
    <row r="36" spans="1:13" s="9" customFormat="1" ht="11.25" customHeight="1">
      <c r="A36" s="89">
        <v>32</v>
      </c>
      <c r="B36" s="12" t="s">
        <v>171</v>
      </c>
      <c r="C36" s="88">
        <v>331</v>
      </c>
      <c r="D36" s="88">
        <v>303</v>
      </c>
      <c r="E36" s="11">
        <v>91.54078549848943</v>
      </c>
      <c r="F36" s="88">
        <v>93</v>
      </c>
      <c r="G36" s="11">
        <v>28.09667673716012</v>
      </c>
      <c r="H36" s="88">
        <v>166</v>
      </c>
      <c r="I36" s="11">
        <v>50.15105740181269</v>
      </c>
      <c r="J36" s="88">
        <v>44</v>
      </c>
      <c r="K36" s="11">
        <v>13.293051359516618</v>
      </c>
      <c r="L36" s="108">
        <f t="shared" si="0"/>
        <v>259</v>
      </c>
      <c r="M36" s="115">
        <f t="shared" si="1"/>
        <v>78.24773413897282</v>
      </c>
    </row>
    <row r="37" spans="1:13" s="9" customFormat="1" ht="11.25" customHeight="1">
      <c r="A37" s="89">
        <v>33</v>
      </c>
      <c r="B37" s="12" t="s">
        <v>203</v>
      </c>
      <c r="C37" s="88">
        <v>1349</v>
      </c>
      <c r="D37" s="88">
        <v>1112</v>
      </c>
      <c r="E37" s="11">
        <v>82.43143068939955</v>
      </c>
      <c r="F37" s="88">
        <v>341</v>
      </c>
      <c r="G37" s="11">
        <v>25.277983691623422</v>
      </c>
      <c r="H37" s="88">
        <v>710</v>
      </c>
      <c r="I37" s="11">
        <v>52.63157894736842</v>
      </c>
      <c r="J37" s="88">
        <v>61</v>
      </c>
      <c r="K37" s="11">
        <v>4.52186805040771</v>
      </c>
      <c r="L37" s="108">
        <f t="shared" si="0"/>
        <v>1051</v>
      </c>
      <c r="M37" s="115">
        <f t="shared" si="1"/>
        <v>77.90956263899184</v>
      </c>
    </row>
    <row r="38" spans="1:13" s="9" customFormat="1" ht="11.25" customHeight="1">
      <c r="A38" s="89">
        <v>34</v>
      </c>
      <c r="B38" s="12" t="s">
        <v>189</v>
      </c>
      <c r="C38" s="88">
        <v>690</v>
      </c>
      <c r="D38" s="88">
        <v>607</v>
      </c>
      <c r="E38" s="11">
        <v>87.97101449275362</v>
      </c>
      <c r="F38" s="88">
        <v>228</v>
      </c>
      <c r="G38" s="11">
        <v>33.04347826086956</v>
      </c>
      <c r="H38" s="88">
        <v>309</v>
      </c>
      <c r="I38" s="11">
        <v>44.78260869565218</v>
      </c>
      <c r="J38" s="88">
        <v>70</v>
      </c>
      <c r="K38" s="11">
        <v>10.144927536231885</v>
      </c>
      <c r="L38" s="108">
        <f t="shared" si="0"/>
        <v>537</v>
      </c>
      <c r="M38" s="115">
        <f t="shared" si="1"/>
        <v>77.82608695652173</v>
      </c>
    </row>
    <row r="39" spans="1:13" s="9" customFormat="1" ht="11.25" customHeight="1">
      <c r="A39" s="89">
        <v>35</v>
      </c>
      <c r="B39" s="12" t="s">
        <v>151</v>
      </c>
      <c r="C39" s="88">
        <v>752</v>
      </c>
      <c r="D39" s="88">
        <v>609</v>
      </c>
      <c r="E39" s="11">
        <v>80.9840425531915</v>
      </c>
      <c r="F39" s="88">
        <v>159</v>
      </c>
      <c r="G39" s="11">
        <v>21.143617021276594</v>
      </c>
      <c r="H39" s="88">
        <v>423</v>
      </c>
      <c r="I39" s="11">
        <v>56.25</v>
      </c>
      <c r="J39" s="88">
        <v>27</v>
      </c>
      <c r="K39" s="11">
        <v>3.590425531914894</v>
      </c>
      <c r="L39" s="108">
        <f t="shared" si="0"/>
        <v>582</v>
      </c>
      <c r="M39" s="115">
        <f t="shared" si="1"/>
        <v>77.3936170212766</v>
      </c>
    </row>
    <row r="40" spans="1:13" s="9" customFormat="1" ht="11.25" customHeight="1">
      <c r="A40" s="89"/>
      <c r="B40" s="12"/>
      <c r="C40" s="88"/>
      <c r="D40" s="88"/>
      <c r="E40" s="11"/>
      <c r="F40" s="88"/>
      <c r="G40" s="11"/>
      <c r="H40" s="88"/>
      <c r="I40" s="11"/>
      <c r="J40" s="245" t="s">
        <v>224</v>
      </c>
      <c r="K40" s="246"/>
      <c r="L40" s="247"/>
      <c r="M40" s="115">
        <v>77.4</v>
      </c>
    </row>
    <row r="41" spans="1:13" s="9" customFormat="1" ht="11.25" customHeight="1">
      <c r="A41" s="89">
        <v>36</v>
      </c>
      <c r="B41" s="12" t="s">
        <v>158</v>
      </c>
      <c r="C41" s="88">
        <v>227</v>
      </c>
      <c r="D41" s="88">
        <v>203</v>
      </c>
      <c r="E41" s="11">
        <v>89.42731277533039</v>
      </c>
      <c r="F41" s="88">
        <v>46</v>
      </c>
      <c r="G41" s="11">
        <v>20.26431718061674</v>
      </c>
      <c r="H41" s="88">
        <v>129</v>
      </c>
      <c r="I41" s="11">
        <v>56.82819383259912</v>
      </c>
      <c r="J41" s="88">
        <v>28</v>
      </c>
      <c r="K41" s="11">
        <v>12.334801762114537</v>
      </c>
      <c r="L41" s="108">
        <f aca="true" t="shared" si="2" ref="L41:L66">F41+H41</f>
        <v>175</v>
      </c>
      <c r="M41" s="115">
        <f aca="true" t="shared" si="3" ref="M41:M66">L41/C41*100</f>
        <v>77.09251101321586</v>
      </c>
    </row>
    <row r="42" spans="1:13" s="39" customFormat="1" ht="11.25" customHeight="1">
      <c r="A42" s="89">
        <v>37</v>
      </c>
      <c r="B42" s="12" t="s">
        <v>155</v>
      </c>
      <c r="C42" s="88">
        <v>242</v>
      </c>
      <c r="D42" s="88">
        <v>201</v>
      </c>
      <c r="E42" s="11">
        <v>83.05785123966942</v>
      </c>
      <c r="F42" s="88">
        <v>73</v>
      </c>
      <c r="G42" s="11">
        <v>30.165289256198346</v>
      </c>
      <c r="H42" s="88">
        <v>113</v>
      </c>
      <c r="I42" s="11">
        <v>46.69421487603306</v>
      </c>
      <c r="J42" s="88">
        <v>15</v>
      </c>
      <c r="K42" s="11">
        <v>6.198347107438017</v>
      </c>
      <c r="L42" s="108">
        <f t="shared" si="2"/>
        <v>186</v>
      </c>
      <c r="M42" s="115">
        <f t="shared" si="3"/>
        <v>76.85950413223141</v>
      </c>
    </row>
    <row r="43" spans="1:13" s="9" customFormat="1" ht="11.25" customHeight="1">
      <c r="A43" s="89">
        <v>38</v>
      </c>
      <c r="B43" s="12" t="s">
        <v>176</v>
      </c>
      <c r="C43" s="88">
        <v>363</v>
      </c>
      <c r="D43" s="88">
        <v>302</v>
      </c>
      <c r="E43" s="11">
        <v>83.19559228650138</v>
      </c>
      <c r="F43" s="88">
        <v>110</v>
      </c>
      <c r="G43" s="11">
        <v>30.303030303030305</v>
      </c>
      <c r="H43" s="88">
        <v>168</v>
      </c>
      <c r="I43" s="11">
        <v>46.28099173553719</v>
      </c>
      <c r="J43" s="88">
        <v>24</v>
      </c>
      <c r="K43" s="11">
        <v>6.6115702479338845</v>
      </c>
      <c r="L43" s="108">
        <f t="shared" si="2"/>
        <v>278</v>
      </c>
      <c r="M43" s="115">
        <f t="shared" si="3"/>
        <v>76.5840220385675</v>
      </c>
    </row>
    <row r="44" spans="1:13" s="9" customFormat="1" ht="11.25" customHeight="1">
      <c r="A44" s="89">
        <v>39</v>
      </c>
      <c r="B44" s="12" t="s">
        <v>170</v>
      </c>
      <c r="C44" s="88">
        <v>1446</v>
      </c>
      <c r="D44" s="88">
        <v>1182</v>
      </c>
      <c r="E44" s="11">
        <v>81.74273858921161</v>
      </c>
      <c r="F44" s="88">
        <v>364</v>
      </c>
      <c r="G44" s="11">
        <v>25.172890733056708</v>
      </c>
      <c r="H44" s="88">
        <v>739</v>
      </c>
      <c r="I44" s="11">
        <v>51.10650069156293</v>
      </c>
      <c r="J44" s="88">
        <v>79</v>
      </c>
      <c r="K44" s="11">
        <v>5.463347164591978</v>
      </c>
      <c r="L44" s="108">
        <f t="shared" si="2"/>
        <v>1103</v>
      </c>
      <c r="M44" s="115">
        <f t="shared" si="3"/>
        <v>76.27939142461963</v>
      </c>
    </row>
    <row r="45" spans="1:13" s="9" customFormat="1" ht="11.25" customHeight="1">
      <c r="A45" s="89">
        <v>40</v>
      </c>
      <c r="B45" s="12" t="s">
        <v>201</v>
      </c>
      <c r="C45" s="88">
        <v>1422</v>
      </c>
      <c r="D45" s="88">
        <v>1195</v>
      </c>
      <c r="E45" s="11">
        <v>84.0365682137834</v>
      </c>
      <c r="F45" s="88">
        <v>404</v>
      </c>
      <c r="G45" s="11">
        <v>28.41068917018284</v>
      </c>
      <c r="H45" s="88">
        <v>678</v>
      </c>
      <c r="I45" s="11">
        <v>47.67932489451477</v>
      </c>
      <c r="J45" s="88">
        <v>113</v>
      </c>
      <c r="K45" s="11">
        <v>7.946554149085795</v>
      </c>
      <c r="L45" s="108">
        <f t="shared" si="2"/>
        <v>1082</v>
      </c>
      <c r="M45" s="115">
        <f t="shared" si="3"/>
        <v>76.09001406469761</v>
      </c>
    </row>
    <row r="46" spans="1:13" s="9" customFormat="1" ht="11.25" customHeight="1">
      <c r="A46" s="89">
        <v>41</v>
      </c>
      <c r="B46" s="12" t="s">
        <v>181</v>
      </c>
      <c r="C46" s="88">
        <v>230</v>
      </c>
      <c r="D46" s="88">
        <v>198</v>
      </c>
      <c r="E46" s="11">
        <v>86.08695652173914</v>
      </c>
      <c r="F46" s="88">
        <v>70</v>
      </c>
      <c r="G46" s="11">
        <v>30.434782608695656</v>
      </c>
      <c r="H46" s="88">
        <v>105</v>
      </c>
      <c r="I46" s="11">
        <v>45.65217391304348</v>
      </c>
      <c r="J46" s="88">
        <v>23</v>
      </c>
      <c r="K46" s="11">
        <v>10</v>
      </c>
      <c r="L46" s="108">
        <f t="shared" si="2"/>
        <v>175</v>
      </c>
      <c r="M46" s="115">
        <f t="shared" si="3"/>
        <v>76.08695652173914</v>
      </c>
    </row>
    <row r="47" spans="1:13" s="9" customFormat="1" ht="11.25" customHeight="1">
      <c r="A47" s="89">
        <v>42</v>
      </c>
      <c r="B47" s="12" t="s">
        <v>187</v>
      </c>
      <c r="C47" s="88">
        <v>1116</v>
      </c>
      <c r="D47" s="88">
        <v>934</v>
      </c>
      <c r="E47" s="11">
        <v>83.69175627240143</v>
      </c>
      <c r="F47" s="88">
        <v>352</v>
      </c>
      <c r="G47" s="11">
        <v>31.54121863799283</v>
      </c>
      <c r="H47" s="88">
        <v>495</v>
      </c>
      <c r="I47" s="11">
        <v>44.354838709677416</v>
      </c>
      <c r="J47" s="88">
        <v>87</v>
      </c>
      <c r="K47" s="11">
        <v>7.795698924731183</v>
      </c>
      <c r="L47" s="108">
        <f t="shared" si="2"/>
        <v>847</v>
      </c>
      <c r="M47" s="115">
        <f t="shared" si="3"/>
        <v>75.89605734767025</v>
      </c>
    </row>
    <row r="48" spans="1:13" s="9" customFormat="1" ht="11.25" customHeight="1">
      <c r="A48" s="89">
        <v>43</v>
      </c>
      <c r="B48" s="12" t="s">
        <v>193</v>
      </c>
      <c r="C48" s="88">
        <v>543</v>
      </c>
      <c r="D48" s="88">
        <v>462</v>
      </c>
      <c r="E48" s="11">
        <v>85.0828729281768</v>
      </c>
      <c r="F48" s="88">
        <v>215</v>
      </c>
      <c r="G48" s="11">
        <v>39.59484346224678</v>
      </c>
      <c r="H48" s="88">
        <v>197</v>
      </c>
      <c r="I48" s="11">
        <v>36.279926335174956</v>
      </c>
      <c r="J48" s="88">
        <v>50</v>
      </c>
      <c r="K48" s="11">
        <v>9.208103130755065</v>
      </c>
      <c r="L48" s="108">
        <f t="shared" si="2"/>
        <v>412</v>
      </c>
      <c r="M48" s="115">
        <f t="shared" si="3"/>
        <v>75.87476979742172</v>
      </c>
    </row>
    <row r="49" spans="1:13" s="9" customFormat="1" ht="11.25" customHeight="1">
      <c r="A49" s="89">
        <v>44</v>
      </c>
      <c r="B49" s="12" t="s">
        <v>156</v>
      </c>
      <c r="C49" s="88">
        <v>173</v>
      </c>
      <c r="D49" s="88">
        <v>146</v>
      </c>
      <c r="E49" s="11">
        <v>84.39306358381504</v>
      </c>
      <c r="F49" s="88">
        <v>30</v>
      </c>
      <c r="G49" s="11">
        <v>17.341040462427745</v>
      </c>
      <c r="H49" s="88">
        <v>101</v>
      </c>
      <c r="I49" s="11">
        <v>58.38150289017341</v>
      </c>
      <c r="J49" s="88">
        <v>15</v>
      </c>
      <c r="K49" s="11">
        <v>8.670520231213873</v>
      </c>
      <c r="L49" s="108">
        <f t="shared" si="2"/>
        <v>131</v>
      </c>
      <c r="M49" s="115">
        <f t="shared" si="3"/>
        <v>75.72254335260115</v>
      </c>
    </row>
    <row r="50" spans="1:13" s="9" customFormat="1" ht="11.25" customHeight="1">
      <c r="A50" s="89">
        <v>45</v>
      </c>
      <c r="B50" s="12" t="s">
        <v>166</v>
      </c>
      <c r="C50" s="88">
        <v>134</v>
      </c>
      <c r="D50" s="88">
        <v>122</v>
      </c>
      <c r="E50" s="11">
        <v>91.04477611940298</v>
      </c>
      <c r="F50" s="88">
        <v>42</v>
      </c>
      <c r="G50" s="11">
        <v>31.343283582089555</v>
      </c>
      <c r="H50" s="88">
        <v>59</v>
      </c>
      <c r="I50" s="11">
        <v>44.02985074626866</v>
      </c>
      <c r="J50" s="88">
        <v>21</v>
      </c>
      <c r="K50" s="11">
        <v>15.671641791044777</v>
      </c>
      <c r="L50" s="108">
        <f t="shared" si="2"/>
        <v>101</v>
      </c>
      <c r="M50" s="115">
        <f t="shared" si="3"/>
        <v>75.3731343283582</v>
      </c>
    </row>
    <row r="51" spans="1:13" s="39" customFormat="1" ht="11.25" customHeight="1">
      <c r="A51" s="89">
        <v>46</v>
      </c>
      <c r="B51" s="12" t="s">
        <v>200</v>
      </c>
      <c r="C51" s="88">
        <v>1490</v>
      </c>
      <c r="D51" s="88">
        <v>1231</v>
      </c>
      <c r="E51" s="11">
        <v>82.61744966442953</v>
      </c>
      <c r="F51" s="88">
        <v>408</v>
      </c>
      <c r="G51" s="11">
        <v>27.38255033557047</v>
      </c>
      <c r="H51" s="88">
        <v>712</v>
      </c>
      <c r="I51" s="11">
        <v>47.78523489932886</v>
      </c>
      <c r="J51" s="88">
        <v>111</v>
      </c>
      <c r="K51" s="11">
        <v>7.449664429530202</v>
      </c>
      <c r="L51" s="108">
        <f t="shared" si="2"/>
        <v>1120</v>
      </c>
      <c r="M51" s="115">
        <f t="shared" si="3"/>
        <v>75.16778523489933</v>
      </c>
    </row>
    <row r="52" spans="1:13" s="39" customFormat="1" ht="11.25" customHeight="1">
      <c r="A52" s="89">
        <v>47</v>
      </c>
      <c r="B52" s="12" t="s">
        <v>161</v>
      </c>
      <c r="C52" s="88">
        <v>295</v>
      </c>
      <c r="D52" s="88">
        <v>262</v>
      </c>
      <c r="E52" s="11">
        <v>88.8135593220339</v>
      </c>
      <c r="F52" s="88">
        <v>87</v>
      </c>
      <c r="G52" s="11">
        <v>29.491525423728817</v>
      </c>
      <c r="H52" s="88">
        <v>133</v>
      </c>
      <c r="I52" s="11">
        <v>45.08474576271186</v>
      </c>
      <c r="J52" s="88">
        <v>42</v>
      </c>
      <c r="K52" s="11">
        <v>14.237288135593221</v>
      </c>
      <c r="L52" s="108">
        <f t="shared" si="2"/>
        <v>220</v>
      </c>
      <c r="M52" s="115">
        <f t="shared" si="3"/>
        <v>74.57627118644068</v>
      </c>
    </row>
    <row r="53" spans="1:13" s="9" customFormat="1" ht="11.25" customHeight="1">
      <c r="A53" s="89">
        <v>48</v>
      </c>
      <c r="B53" s="12" t="s">
        <v>153</v>
      </c>
      <c r="C53" s="88">
        <v>153</v>
      </c>
      <c r="D53" s="88">
        <v>135</v>
      </c>
      <c r="E53" s="11">
        <v>88.23529411764706</v>
      </c>
      <c r="F53" s="88">
        <v>21</v>
      </c>
      <c r="G53" s="11">
        <v>13.725490196078432</v>
      </c>
      <c r="H53" s="88">
        <v>93</v>
      </c>
      <c r="I53" s="11">
        <v>60.78431372549019</v>
      </c>
      <c r="J53" s="88">
        <v>21</v>
      </c>
      <c r="K53" s="11">
        <v>13.725490196078432</v>
      </c>
      <c r="L53" s="108">
        <f t="shared" si="2"/>
        <v>114</v>
      </c>
      <c r="M53" s="115">
        <f t="shared" si="3"/>
        <v>74.50980392156863</v>
      </c>
    </row>
    <row r="54" spans="1:13" s="9" customFormat="1" ht="11.25" customHeight="1">
      <c r="A54" s="89">
        <v>49</v>
      </c>
      <c r="B54" s="12" t="s">
        <v>190</v>
      </c>
      <c r="C54" s="88">
        <v>324</v>
      </c>
      <c r="D54" s="88">
        <v>287</v>
      </c>
      <c r="E54" s="11">
        <v>88.58024691358025</v>
      </c>
      <c r="F54" s="88">
        <v>116</v>
      </c>
      <c r="G54" s="11">
        <v>35.80246913580247</v>
      </c>
      <c r="H54" s="88">
        <v>125</v>
      </c>
      <c r="I54" s="11">
        <v>38.58024691358025</v>
      </c>
      <c r="J54" s="88">
        <v>46</v>
      </c>
      <c r="K54" s="11">
        <v>14.19753086419753</v>
      </c>
      <c r="L54" s="108">
        <f t="shared" si="2"/>
        <v>241</v>
      </c>
      <c r="M54" s="115">
        <f t="shared" si="3"/>
        <v>74.38271604938271</v>
      </c>
    </row>
    <row r="55" spans="1:13" s="90" customFormat="1" ht="11.25" customHeight="1">
      <c r="A55" s="89">
        <v>50</v>
      </c>
      <c r="B55" s="12" t="s">
        <v>186</v>
      </c>
      <c r="C55" s="88">
        <v>1580</v>
      </c>
      <c r="D55" s="88">
        <v>1267</v>
      </c>
      <c r="E55" s="11">
        <v>80.18987341772153</v>
      </c>
      <c r="F55" s="88">
        <v>414</v>
      </c>
      <c r="G55" s="11">
        <v>26.20253164556962</v>
      </c>
      <c r="H55" s="88">
        <v>755</v>
      </c>
      <c r="I55" s="11">
        <v>47.78481012658228</v>
      </c>
      <c r="J55" s="88">
        <v>98</v>
      </c>
      <c r="K55" s="11">
        <v>6.20253164556962</v>
      </c>
      <c r="L55" s="108">
        <f t="shared" si="2"/>
        <v>1169</v>
      </c>
      <c r="M55" s="115">
        <f t="shared" si="3"/>
        <v>73.9873417721519</v>
      </c>
    </row>
    <row r="56" spans="1:13" s="90" customFormat="1" ht="11.25" customHeight="1">
      <c r="A56" s="89">
        <v>51</v>
      </c>
      <c r="B56" s="12" t="s">
        <v>152</v>
      </c>
      <c r="C56" s="88">
        <v>177</v>
      </c>
      <c r="D56" s="88">
        <v>156</v>
      </c>
      <c r="E56" s="11">
        <v>88.13559322033898</v>
      </c>
      <c r="F56" s="88">
        <v>15</v>
      </c>
      <c r="G56" s="11">
        <v>8.47457627118644</v>
      </c>
      <c r="H56" s="88">
        <v>115</v>
      </c>
      <c r="I56" s="11">
        <v>64.97175141242938</v>
      </c>
      <c r="J56" s="88">
        <v>26</v>
      </c>
      <c r="K56" s="11">
        <v>14.689265536723164</v>
      </c>
      <c r="L56" s="108">
        <f t="shared" si="2"/>
        <v>130</v>
      </c>
      <c r="M56" s="115">
        <f t="shared" si="3"/>
        <v>73.44632768361582</v>
      </c>
    </row>
    <row r="57" spans="1:13" s="9" customFormat="1" ht="11.25" customHeight="1">
      <c r="A57" s="89">
        <v>52</v>
      </c>
      <c r="B57" s="159" t="s">
        <v>164</v>
      </c>
      <c r="C57" s="88">
        <v>295</v>
      </c>
      <c r="D57" s="88">
        <v>255</v>
      </c>
      <c r="E57" s="11">
        <v>86.4406779661017</v>
      </c>
      <c r="F57" s="88">
        <v>96</v>
      </c>
      <c r="G57" s="11">
        <v>32.54237288135593</v>
      </c>
      <c r="H57" s="88">
        <v>116</v>
      </c>
      <c r="I57" s="11">
        <v>39.32203389830509</v>
      </c>
      <c r="J57" s="88">
        <v>43</v>
      </c>
      <c r="K57" s="11">
        <v>14.576271186440678</v>
      </c>
      <c r="L57" s="108">
        <f t="shared" si="2"/>
        <v>212</v>
      </c>
      <c r="M57" s="115">
        <f t="shared" si="3"/>
        <v>71.86440677966101</v>
      </c>
    </row>
    <row r="58" spans="1:13" s="145" customFormat="1" ht="11.25" customHeight="1">
      <c r="A58" s="89">
        <v>53</v>
      </c>
      <c r="B58" s="12" t="s">
        <v>368</v>
      </c>
      <c r="C58" s="88">
        <v>3037</v>
      </c>
      <c r="D58" s="88">
        <v>2514</v>
      </c>
      <c r="E58" s="11">
        <v>82.8</v>
      </c>
      <c r="F58" s="88">
        <v>697</v>
      </c>
      <c r="G58" s="11">
        <v>23</v>
      </c>
      <c r="H58" s="88">
        <v>1483</v>
      </c>
      <c r="I58" s="11">
        <v>48.8</v>
      </c>
      <c r="J58" s="88">
        <v>334</v>
      </c>
      <c r="K58" s="11">
        <v>11</v>
      </c>
      <c r="L58" s="108">
        <f t="shared" si="2"/>
        <v>2180</v>
      </c>
      <c r="M58" s="115">
        <f t="shared" si="3"/>
        <v>71.78136318735594</v>
      </c>
    </row>
    <row r="59" spans="1:13" s="9" customFormat="1" ht="11.25" customHeight="1">
      <c r="A59" s="89">
        <v>55</v>
      </c>
      <c r="B59" s="12" t="s">
        <v>180</v>
      </c>
      <c r="C59" s="88">
        <v>119</v>
      </c>
      <c r="D59" s="88">
        <v>100</v>
      </c>
      <c r="E59" s="11">
        <v>84.03361344537815</v>
      </c>
      <c r="F59" s="88">
        <v>21</v>
      </c>
      <c r="G59" s="11">
        <v>17.647058823529413</v>
      </c>
      <c r="H59" s="88">
        <v>64</v>
      </c>
      <c r="I59" s="11">
        <v>53.78151260504202</v>
      </c>
      <c r="J59" s="88">
        <v>15</v>
      </c>
      <c r="K59" s="11">
        <v>12.605042016806722</v>
      </c>
      <c r="L59" s="108">
        <f t="shared" si="2"/>
        <v>85</v>
      </c>
      <c r="M59" s="115">
        <f t="shared" si="3"/>
        <v>71.42857142857143</v>
      </c>
    </row>
    <row r="60" spans="1:13" s="90" customFormat="1" ht="11.25" customHeight="1">
      <c r="A60" s="89">
        <v>57</v>
      </c>
      <c r="B60" s="12" t="s">
        <v>150</v>
      </c>
      <c r="C60" s="88">
        <v>951</v>
      </c>
      <c r="D60" s="88">
        <v>767</v>
      </c>
      <c r="E60" s="11">
        <v>80.65194532071503</v>
      </c>
      <c r="F60" s="88">
        <v>204</v>
      </c>
      <c r="G60" s="11">
        <v>21.451104100946374</v>
      </c>
      <c r="H60" s="88">
        <v>465</v>
      </c>
      <c r="I60" s="11">
        <v>48.89589905362776</v>
      </c>
      <c r="J60" s="88">
        <v>98</v>
      </c>
      <c r="K60" s="11">
        <v>10.304942166140904</v>
      </c>
      <c r="L60" s="108">
        <f t="shared" si="2"/>
        <v>669</v>
      </c>
      <c r="M60" s="115">
        <f t="shared" si="3"/>
        <v>70.34700315457413</v>
      </c>
    </row>
    <row r="61" spans="1:13" s="39" customFormat="1" ht="11.25" customHeight="1">
      <c r="A61" s="89">
        <v>59</v>
      </c>
      <c r="B61" s="12" t="s">
        <v>199</v>
      </c>
      <c r="C61" s="88">
        <v>1520</v>
      </c>
      <c r="D61" s="88">
        <v>1216</v>
      </c>
      <c r="E61" s="11">
        <v>80</v>
      </c>
      <c r="F61" s="88">
        <v>366</v>
      </c>
      <c r="G61" s="11">
        <v>24.07894736842105</v>
      </c>
      <c r="H61" s="88">
        <v>702</v>
      </c>
      <c r="I61" s="11">
        <v>46.18421052631579</v>
      </c>
      <c r="J61" s="88">
        <v>148</v>
      </c>
      <c r="K61" s="11">
        <v>9.736842105263158</v>
      </c>
      <c r="L61" s="108">
        <f t="shared" si="2"/>
        <v>1068</v>
      </c>
      <c r="M61" s="115">
        <f t="shared" si="3"/>
        <v>70.26315789473684</v>
      </c>
    </row>
    <row r="62" spans="1:13" s="39" customFormat="1" ht="11.25" customHeight="1">
      <c r="A62" s="89">
        <v>61</v>
      </c>
      <c r="B62" s="12" t="s">
        <v>198</v>
      </c>
      <c r="C62" s="88">
        <v>1456</v>
      </c>
      <c r="D62" s="88">
        <v>1171</v>
      </c>
      <c r="E62" s="11">
        <v>80.42582417582418</v>
      </c>
      <c r="F62" s="88">
        <v>389</v>
      </c>
      <c r="G62" s="11">
        <v>26.717032967032967</v>
      </c>
      <c r="H62" s="88">
        <v>633</v>
      </c>
      <c r="I62" s="11">
        <v>43.47527472527473</v>
      </c>
      <c r="J62" s="88">
        <v>149</v>
      </c>
      <c r="K62" s="11">
        <v>10.233516483516484</v>
      </c>
      <c r="L62" s="108">
        <f t="shared" si="2"/>
        <v>1022</v>
      </c>
      <c r="M62" s="115">
        <f t="shared" si="3"/>
        <v>70.1923076923077</v>
      </c>
    </row>
    <row r="63" spans="1:13" s="39" customFormat="1" ht="11.25" customHeight="1">
      <c r="A63" s="89">
        <v>63</v>
      </c>
      <c r="B63" s="12" t="s">
        <v>202</v>
      </c>
      <c r="C63" s="88">
        <v>1322</v>
      </c>
      <c r="D63" s="88">
        <v>999</v>
      </c>
      <c r="E63" s="11">
        <v>75.56732223903178</v>
      </c>
      <c r="F63" s="88">
        <v>300</v>
      </c>
      <c r="G63" s="11">
        <v>22.692889561270803</v>
      </c>
      <c r="H63" s="88">
        <v>613</v>
      </c>
      <c r="I63" s="11">
        <v>46.36913767019667</v>
      </c>
      <c r="J63" s="88">
        <v>86</v>
      </c>
      <c r="K63" s="11">
        <v>6.505295007564296</v>
      </c>
      <c r="L63" s="108">
        <f t="shared" si="2"/>
        <v>913</v>
      </c>
      <c r="M63" s="115">
        <f t="shared" si="3"/>
        <v>69.06202723146747</v>
      </c>
    </row>
    <row r="64" spans="1:13" s="39" customFormat="1" ht="11.25" customHeight="1">
      <c r="A64" s="89">
        <v>65</v>
      </c>
      <c r="B64" s="91" t="s">
        <v>250</v>
      </c>
      <c r="C64" s="88">
        <v>226</v>
      </c>
      <c r="D64" s="88">
        <v>188</v>
      </c>
      <c r="E64" s="11">
        <v>83.1858407079646</v>
      </c>
      <c r="F64" s="88">
        <v>55</v>
      </c>
      <c r="G64" s="11">
        <v>24.336283185840706</v>
      </c>
      <c r="H64" s="88">
        <v>99</v>
      </c>
      <c r="I64" s="11">
        <v>43.80530973451327</v>
      </c>
      <c r="J64" s="88">
        <v>34</v>
      </c>
      <c r="K64" s="11">
        <v>15.04424778761062</v>
      </c>
      <c r="L64" s="108">
        <f t="shared" si="2"/>
        <v>154</v>
      </c>
      <c r="M64" s="115">
        <f t="shared" si="3"/>
        <v>68.14159292035397</v>
      </c>
    </row>
    <row r="65" spans="1:13" s="9" customFormat="1" ht="11.25" customHeight="1">
      <c r="A65" s="89">
        <v>67</v>
      </c>
      <c r="B65" s="12" t="s">
        <v>197</v>
      </c>
      <c r="C65" s="88">
        <v>91</v>
      </c>
      <c r="D65" s="88">
        <v>67</v>
      </c>
      <c r="E65" s="11">
        <v>73.62637362637363</v>
      </c>
      <c r="F65" s="88">
        <v>39</v>
      </c>
      <c r="G65" s="11">
        <v>42.857142857142854</v>
      </c>
      <c r="H65" s="88">
        <v>21</v>
      </c>
      <c r="I65" s="11">
        <v>23.076923076923077</v>
      </c>
      <c r="J65" s="88">
        <v>7</v>
      </c>
      <c r="K65" s="11">
        <v>7.6923076923076925</v>
      </c>
      <c r="L65" s="108">
        <f t="shared" si="2"/>
        <v>60</v>
      </c>
      <c r="M65" s="115">
        <f t="shared" si="3"/>
        <v>65.93406593406593</v>
      </c>
    </row>
    <row r="66" spans="1:13" s="9" customFormat="1" ht="11.25" customHeight="1">
      <c r="A66" s="238" t="s">
        <v>205</v>
      </c>
      <c r="B66" s="239"/>
      <c r="C66" s="49">
        <f>SUM(C5:C65)</f>
        <v>38326</v>
      </c>
      <c r="D66" s="49">
        <f>SUM(D5:D65)</f>
        <v>32561</v>
      </c>
      <c r="E66" s="13">
        <f>D66/C66*100</f>
        <v>84.95799196368002</v>
      </c>
      <c r="F66" s="49">
        <f>SUM(F5:F65)</f>
        <v>10763</v>
      </c>
      <c r="G66" s="13">
        <f>F66/C66*100</f>
        <v>28.08276365913479</v>
      </c>
      <c r="H66" s="49">
        <f>SUM(H5:H65)</f>
        <v>18908</v>
      </c>
      <c r="I66" s="13">
        <f>H66/C66*100</f>
        <v>49.3346553253666</v>
      </c>
      <c r="J66" s="49">
        <f>SUM(J5:J65)</f>
        <v>2890</v>
      </c>
      <c r="K66" s="13">
        <f>J66/C66*100</f>
        <v>7.540572979178625</v>
      </c>
      <c r="L66" s="116">
        <f t="shared" si="2"/>
        <v>29671</v>
      </c>
      <c r="M66" s="115">
        <f t="shared" si="3"/>
        <v>77.41741898450138</v>
      </c>
    </row>
    <row r="68" spans="2:11" ht="12.75">
      <c r="B68" s="240" t="s">
        <v>378</v>
      </c>
      <c r="C68" s="240"/>
      <c r="D68" s="240"/>
      <c r="E68" s="240"/>
      <c r="F68" s="240"/>
      <c r="G68" s="240"/>
      <c r="H68" s="240"/>
      <c r="I68" s="240"/>
      <c r="J68" s="240"/>
      <c r="K68" s="240"/>
    </row>
  </sheetData>
  <sheetProtection/>
  <mergeCells count="13">
    <mergeCell ref="A66:B66"/>
    <mergeCell ref="J3:K3"/>
    <mergeCell ref="B68:K68"/>
    <mergeCell ref="L2:M3"/>
    <mergeCell ref="J40:L40"/>
    <mergeCell ref="A1:M1"/>
    <mergeCell ref="A2:A4"/>
    <mergeCell ref="B2:B4"/>
    <mergeCell ref="C2:C4"/>
    <mergeCell ref="D2:E3"/>
    <mergeCell ref="F2:K2"/>
    <mergeCell ref="F3:G3"/>
    <mergeCell ref="H3:I3"/>
  </mergeCells>
  <printOptions/>
  <pageMargins left="0" right="0" top="0.15748031496062992" bottom="0.15748031496062992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6"/>
  <sheetViews>
    <sheetView zoomScalePageLayoutView="0" workbookViewId="0" topLeftCell="A1">
      <pane ySplit="4" topLeftCell="A53" activePane="bottomLeft" state="frozen"/>
      <selection pane="topLeft" activeCell="A1" sqref="A1"/>
      <selection pane="bottomLeft" activeCell="B41" sqref="B41"/>
    </sheetView>
  </sheetViews>
  <sheetFormatPr defaultColWidth="9.140625" defaultRowHeight="12.75"/>
  <cols>
    <col min="1" max="1" width="3.8515625" style="3" customWidth="1"/>
    <col min="2" max="2" width="33.57421875" style="3" customWidth="1"/>
    <col min="3" max="3" width="8.140625" style="3" customWidth="1"/>
    <col min="4" max="4" width="5.8515625" style="3" customWidth="1"/>
    <col min="5" max="5" width="5.7109375" style="3" customWidth="1"/>
    <col min="6" max="6" width="5.28125" style="3" customWidth="1"/>
    <col min="7" max="7" width="6.00390625" style="3" customWidth="1"/>
    <col min="8" max="11" width="5.28125" style="3" customWidth="1"/>
    <col min="12" max="12" width="6.00390625" style="3" customWidth="1"/>
    <col min="13" max="13" width="5.8515625" style="3" customWidth="1"/>
    <col min="14" max="16384" width="9.140625" style="3" customWidth="1"/>
  </cols>
  <sheetData>
    <row r="1" spans="1:13" s="1" customFormat="1" ht="48" customHeight="1">
      <c r="A1" s="169" t="s">
        <v>345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</row>
    <row r="2" spans="1:13" s="2" customFormat="1" ht="11.25" customHeight="1">
      <c r="A2" s="170" t="s">
        <v>0</v>
      </c>
      <c r="B2" s="170" t="s">
        <v>117</v>
      </c>
      <c r="C2" s="171" t="s">
        <v>106</v>
      </c>
      <c r="D2" s="165" t="s">
        <v>107</v>
      </c>
      <c r="E2" s="166"/>
      <c r="F2" s="162" t="s">
        <v>1</v>
      </c>
      <c r="G2" s="164"/>
      <c r="H2" s="164"/>
      <c r="I2" s="164"/>
      <c r="J2" s="164"/>
      <c r="K2" s="163"/>
      <c r="L2" s="165" t="s">
        <v>108</v>
      </c>
      <c r="M2" s="166"/>
    </row>
    <row r="3" spans="1:13" s="2" customFormat="1" ht="64.5" customHeight="1">
      <c r="A3" s="170"/>
      <c r="B3" s="170"/>
      <c r="C3" s="172"/>
      <c r="D3" s="167"/>
      <c r="E3" s="168"/>
      <c r="F3" s="162" t="s">
        <v>2</v>
      </c>
      <c r="G3" s="163"/>
      <c r="H3" s="162" t="s">
        <v>3</v>
      </c>
      <c r="I3" s="163"/>
      <c r="J3" s="162" t="s">
        <v>4</v>
      </c>
      <c r="K3" s="163"/>
      <c r="L3" s="167"/>
      <c r="M3" s="168"/>
    </row>
    <row r="4" spans="1:13" s="2" customFormat="1" ht="33" customHeight="1">
      <c r="A4" s="170"/>
      <c r="B4" s="170"/>
      <c r="C4" s="173"/>
      <c r="D4" s="14" t="s">
        <v>5</v>
      </c>
      <c r="E4" s="16" t="s">
        <v>6</v>
      </c>
      <c r="F4" s="14" t="s">
        <v>5</v>
      </c>
      <c r="G4" s="16" t="s">
        <v>6</v>
      </c>
      <c r="H4" s="14" t="s">
        <v>5</v>
      </c>
      <c r="I4" s="16" t="s">
        <v>6</v>
      </c>
      <c r="J4" s="14" t="s">
        <v>5</v>
      </c>
      <c r="K4" s="16" t="s">
        <v>6</v>
      </c>
      <c r="L4" s="14" t="s">
        <v>5</v>
      </c>
      <c r="M4" s="16" t="s">
        <v>6</v>
      </c>
    </row>
    <row r="5" spans="1:13" s="2" customFormat="1" ht="12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  <c r="I5" s="14">
        <v>9</v>
      </c>
      <c r="J5" s="14">
        <v>10</v>
      </c>
      <c r="K5" s="14">
        <v>11</v>
      </c>
      <c r="L5" s="14">
        <v>12</v>
      </c>
      <c r="M5" s="14">
        <v>13</v>
      </c>
    </row>
    <row r="6" spans="1:13" s="2" customFormat="1" ht="24">
      <c r="A6" s="29">
        <v>1</v>
      </c>
      <c r="B6" s="22" t="s">
        <v>246</v>
      </c>
      <c r="C6" s="40">
        <v>113</v>
      </c>
      <c r="D6" s="40">
        <v>113</v>
      </c>
      <c r="E6" s="149">
        <v>100</v>
      </c>
      <c r="F6" s="40">
        <v>41</v>
      </c>
      <c r="G6" s="30">
        <v>36.283185840707965</v>
      </c>
      <c r="H6" s="40">
        <v>45</v>
      </c>
      <c r="I6" s="41">
        <v>39.823008849557525</v>
      </c>
      <c r="J6" s="40">
        <v>27</v>
      </c>
      <c r="K6" s="41">
        <v>23.893805309734514</v>
      </c>
      <c r="L6" s="40">
        <v>0</v>
      </c>
      <c r="M6" s="30">
        <v>0</v>
      </c>
    </row>
    <row r="7" spans="1:13" s="2" customFormat="1" ht="24">
      <c r="A7" s="22">
        <v>2</v>
      </c>
      <c r="B7" s="21" t="s">
        <v>258</v>
      </c>
      <c r="C7" s="42">
        <v>61</v>
      </c>
      <c r="D7" s="42">
        <v>61</v>
      </c>
      <c r="E7" s="148">
        <v>100</v>
      </c>
      <c r="F7" s="42">
        <v>17</v>
      </c>
      <c r="G7" s="11">
        <v>27.86885245901639</v>
      </c>
      <c r="H7" s="42">
        <v>20</v>
      </c>
      <c r="I7" s="43">
        <v>32.78688524590164</v>
      </c>
      <c r="J7" s="42">
        <v>24</v>
      </c>
      <c r="K7" s="43">
        <v>39.34426229508197</v>
      </c>
      <c r="L7" s="42">
        <v>0</v>
      </c>
      <c r="M7" s="11">
        <v>0</v>
      </c>
    </row>
    <row r="8" spans="1:13" s="2" customFormat="1" ht="24">
      <c r="A8" s="22">
        <v>3</v>
      </c>
      <c r="B8" s="22" t="s">
        <v>51</v>
      </c>
      <c r="C8" s="42">
        <v>41</v>
      </c>
      <c r="D8" s="42">
        <v>39</v>
      </c>
      <c r="E8" s="148">
        <v>95.1219512195122</v>
      </c>
      <c r="F8" s="42">
        <v>19</v>
      </c>
      <c r="G8" s="11">
        <v>46.34146341463415</v>
      </c>
      <c r="H8" s="42">
        <v>14</v>
      </c>
      <c r="I8" s="43">
        <v>34.146341463414636</v>
      </c>
      <c r="J8" s="42">
        <v>6</v>
      </c>
      <c r="K8" s="43">
        <v>14.634146341463413</v>
      </c>
      <c r="L8" s="42">
        <v>2</v>
      </c>
      <c r="M8" s="11">
        <v>4.878048780487805</v>
      </c>
    </row>
    <row r="9" spans="1:13" s="2" customFormat="1" ht="24">
      <c r="A9" s="22">
        <v>4</v>
      </c>
      <c r="B9" s="21" t="s">
        <v>73</v>
      </c>
      <c r="C9" s="42">
        <v>56</v>
      </c>
      <c r="D9" s="42">
        <v>53</v>
      </c>
      <c r="E9" s="148">
        <v>94.64285714285714</v>
      </c>
      <c r="F9" s="42">
        <v>36</v>
      </c>
      <c r="G9" s="11">
        <v>64.28571428571429</v>
      </c>
      <c r="H9" s="42">
        <v>12</v>
      </c>
      <c r="I9" s="43">
        <v>21.428571428571427</v>
      </c>
      <c r="J9" s="42">
        <v>5</v>
      </c>
      <c r="K9" s="43">
        <v>8.928571428571429</v>
      </c>
      <c r="L9" s="42">
        <v>3</v>
      </c>
      <c r="M9" s="11">
        <v>5.357142857142857</v>
      </c>
    </row>
    <row r="10" spans="1:13" s="2" customFormat="1" ht="24">
      <c r="A10" s="22">
        <v>5</v>
      </c>
      <c r="B10" s="22" t="s">
        <v>72</v>
      </c>
      <c r="C10" s="42">
        <v>43</v>
      </c>
      <c r="D10" s="42">
        <v>40</v>
      </c>
      <c r="E10" s="148">
        <v>93.02325581395348</v>
      </c>
      <c r="F10" s="42">
        <v>19</v>
      </c>
      <c r="G10" s="11">
        <v>44.18604651162791</v>
      </c>
      <c r="H10" s="42">
        <v>15</v>
      </c>
      <c r="I10" s="43">
        <v>34.883720930232556</v>
      </c>
      <c r="J10" s="42">
        <v>6</v>
      </c>
      <c r="K10" s="43">
        <v>13.953488372093023</v>
      </c>
      <c r="L10" s="42">
        <v>3</v>
      </c>
      <c r="M10" s="11">
        <v>6.976744186046512</v>
      </c>
    </row>
    <row r="11" spans="1:13" s="2" customFormat="1" ht="24">
      <c r="A11" s="22">
        <v>6</v>
      </c>
      <c r="B11" s="22" t="s">
        <v>92</v>
      </c>
      <c r="C11" s="42">
        <v>26</v>
      </c>
      <c r="D11" s="42">
        <v>24</v>
      </c>
      <c r="E11" s="148">
        <v>92.3076923076923</v>
      </c>
      <c r="F11" s="42">
        <v>11</v>
      </c>
      <c r="G11" s="11">
        <v>42.30769230769231</v>
      </c>
      <c r="H11" s="42">
        <v>11</v>
      </c>
      <c r="I11" s="43">
        <v>42.30769230769231</v>
      </c>
      <c r="J11" s="42">
        <v>2</v>
      </c>
      <c r="K11" s="43">
        <v>7.6923076923076925</v>
      </c>
      <c r="L11" s="42">
        <v>2</v>
      </c>
      <c r="M11" s="11">
        <v>7.6923076923076925</v>
      </c>
    </row>
    <row r="12" spans="1:13" s="2" customFormat="1" ht="24.75" customHeight="1">
      <c r="A12" s="22">
        <v>7</v>
      </c>
      <c r="B12" s="21" t="s">
        <v>63</v>
      </c>
      <c r="C12" s="42">
        <v>24</v>
      </c>
      <c r="D12" s="42">
        <v>22</v>
      </c>
      <c r="E12" s="148">
        <v>91.66666666666666</v>
      </c>
      <c r="F12" s="42">
        <v>11</v>
      </c>
      <c r="G12" s="11">
        <v>45.83333333333333</v>
      </c>
      <c r="H12" s="42">
        <v>6</v>
      </c>
      <c r="I12" s="43">
        <v>25</v>
      </c>
      <c r="J12" s="42">
        <v>5</v>
      </c>
      <c r="K12" s="43">
        <v>20.833333333333336</v>
      </c>
      <c r="L12" s="42">
        <v>2</v>
      </c>
      <c r="M12" s="11">
        <v>8.333333333333332</v>
      </c>
    </row>
    <row r="13" spans="1:13" s="2" customFormat="1" ht="24">
      <c r="A13" s="22">
        <v>8</v>
      </c>
      <c r="B13" s="22" t="s">
        <v>91</v>
      </c>
      <c r="C13" s="42">
        <v>24</v>
      </c>
      <c r="D13" s="42">
        <v>22</v>
      </c>
      <c r="E13" s="148">
        <v>91.66666666666666</v>
      </c>
      <c r="F13" s="42">
        <v>11</v>
      </c>
      <c r="G13" s="11">
        <v>45.83333333333333</v>
      </c>
      <c r="H13" s="42">
        <v>5</v>
      </c>
      <c r="I13" s="43">
        <v>20.833333333333336</v>
      </c>
      <c r="J13" s="42">
        <v>6</v>
      </c>
      <c r="K13" s="43">
        <v>25</v>
      </c>
      <c r="L13" s="42">
        <v>1</v>
      </c>
      <c r="M13" s="11">
        <v>4.166666666666666</v>
      </c>
    </row>
    <row r="14" spans="1:13" s="2" customFormat="1" ht="24">
      <c r="A14" s="22">
        <v>9</v>
      </c>
      <c r="B14" s="21" t="s">
        <v>87</v>
      </c>
      <c r="C14" s="42">
        <v>21</v>
      </c>
      <c r="D14" s="42">
        <v>19</v>
      </c>
      <c r="E14" s="148">
        <v>90.47619047619048</v>
      </c>
      <c r="F14" s="42">
        <v>11</v>
      </c>
      <c r="G14" s="11">
        <v>52.38095238095239</v>
      </c>
      <c r="H14" s="42">
        <v>5</v>
      </c>
      <c r="I14" s="43">
        <v>23.809523809523807</v>
      </c>
      <c r="J14" s="42">
        <v>3</v>
      </c>
      <c r="K14" s="43">
        <v>14.285714285714285</v>
      </c>
      <c r="L14" s="42">
        <v>2</v>
      </c>
      <c r="M14" s="11">
        <v>9.523809523809524</v>
      </c>
    </row>
    <row r="15" spans="1:13" s="10" customFormat="1" ht="24">
      <c r="A15" s="22">
        <v>10</v>
      </c>
      <c r="B15" s="22" t="s">
        <v>115</v>
      </c>
      <c r="C15" s="42">
        <v>41</v>
      </c>
      <c r="D15" s="42">
        <v>37</v>
      </c>
      <c r="E15" s="148">
        <v>90.2439024390244</v>
      </c>
      <c r="F15" s="42">
        <v>17</v>
      </c>
      <c r="G15" s="11">
        <v>41.46341463414634</v>
      </c>
      <c r="H15" s="42">
        <v>19</v>
      </c>
      <c r="I15" s="43">
        <v>46.34146341463415</v>
      </c>
      <c r="J15" s="42">
        <v>1</v>
      </c>
      <c r="K15" s="43">
        <v>2.4390243902439024</v>
      </c>
      <c r="L15" s="42">
        <v>4</v>
      </c>
      <c r="M15" s="11">
        <v>9.75609756097561</v>
      </c>
    </row>
    <row r="16" spans="1:13" s="2" customFormat="1" ht="24">
      <c r="A16" s="22">
        <v>11</v>
      </c>
      <c r="B16" s="22" t="s">
        <v>74</v>
      </c>
      <c r="C16" s="42">
        <v>40</v>
      </c>
      <c r="D16" s="42">
        <v>36</v>
      </c>
      <c r="E16" s="148">
        <v>90</v>
      </c>
      <c r="F16" s="42">
        <v>24</v>
      </c>
      <c r="G16" s="11">
        <v>60</v>
      </c>
      <c r="H16" s="42">
        <v>7</v>
      </c>
      <c r="I16" s="43">
        <v>17.5</v>
      </c>
      <c r="J16" s="42">
        <v>5</v>
      </c>
      <c r="K16" s="43">
        <v>12.5</v>
      </c>
      <c r="L16" s="42">
        <v>4</v>
      </c>
      <c r="M16" s="11">
        <v>10</v>
      </c>
    </row>
    <row r="17" spans="1:13" s="2" customFormat="1" ht="36">
      <c r="A17" s="22">
        <v>12</v>
      </c>
      <c r="B17" s="22" t="s">
        <v>81</v>
      </c>
      <c r="C17" s="42">
        <v>29</v>
      </c>
      <c r="D17" s="42">
        <v>26</v>
      </c>
      <c r="E17" s="148">
        <v>89.65517241379311</v>
      </c>
      <c r="F17" s="42">
        <v>20</v>
      </c>
      <c r="G17" s="11">
        <v>68.96551724137932</v>
      </c>
      <c r="H17" s="42">
        <v>6</v>
      </c>
      <c r="I17" s="43">
        <v>20.689655172413794</v>
      </c>
      <c r="J17" s="42">
        <v>0</v>
      </c>
      <c r="K17" s="43">
        <v>0</v>
      </c>
      <c r="L17" s="42">
        <v>1</v>
      </c>
      <c r="M17" s="11">
        <v>3.4482758620689653</v>
      </c>
    </row>
    <row r="18" spans="1:13" s="2" customFormat="1" ht="36">
      <c r="A18" s="22">
        <v>13</v>
      </c>
      <c r="B18" s="22" t="s">
        <v>84</v>
      </c>
      <c r="C18" s="42">
        <v>37</v>
      </c>
      <c r="D18" s="42">
        <v>33</v>
      </c>
      <c r="E18" s="148">
        <v>89.1891891891892</v>
      </c>
      <c r="F18" s="42">
        <v>14</v>
      </c>
      <c r="G18" s="11">
        <v>37.83783783783784</v>
      </c>
      <c r="H18" s="42">
        <v>13</v>
      </c>
      <c r="I18" s="43">
        <v>35.13513513513514</v>
      </c>
      <c r="J18" s="42">
        <v>6</v>
      </c>
      <c r="K18" s="43">
        <v>16.216216216216218</v>
      </c>
      <c r="L18" s="42">
        <v>4</v>
      </c>
      <c r="M18" s="11">
        <v>10.81081081081081</v>
      </c>
    </row>
    <row r="19" spans="1:13" s="2" customFormat="1" ht="26.25" customHeight="1">
      <c r="A19" s="22">
        <v>14</v>
      </c>
      <c r="B19" s="22" t="s">
        <v>57</v>
      </c>
      <c r="C19" s="42">
        <v>36</v>
      </c>
      <c r="D19" s="42">
        <v>32</v>
      </c>
      <c r="E19" s="148">
        <v>88.88888888888889</v>
      </c>
      <c r="F19" s="42">
        <v>20</v>
      </c>
      <c r="G19" s="11">
        <v>55.55555555555556</v>
      </c>
      <c r="H19" s="42">
        <v>12</v>
      </c>
      <c r="I19" s="43">
        <v>33.33333333333333</v>
      </c>
      <c r="J19" s="42">
        <v>0</v>
      </c>
      <c r="K19" s="43">
        <v>0</v>
      </c>
      <c r="L19" s="42">
        <v>4</v>
      </c>
      <c r="M19" s="11">
        <v>11.11111111111111</v>
      </c>
    </row>
    <row r="20" spans="1:13" s="2" customFormat="1" ht="24">
      <c r="A20" s="22">
        <v>15</v>
      </c>
      <c r="B20" s="22" t="s">
        <v>68</v>
      </c>
      <c r="C20" s="42">
        <v>45</v>
      </c>
      <c r="D20" s="42">
        <v>40</v>
      </c>
      <c r="E20" s="148">
        <v>88.88888888888889</v>
      </c>
      <c r="F20" s="42">
        <v>19</v>
      </c>
      <c r="G20" s="11">
        <v>42.22222222222222</v>
      </c>
      <c r="H20" s="42">
        <v>11</v>
      </c>
      <c r="I20" s="43">
        <v>24.444444444444443</v>
      </c>
      <c r="J20" s="42">
        <v>10</v>
      </c>
      <c r="K20" s="43">
        <v>22.22222222222222</v>
      </c>
      <c r="L20" s="42">
        <v>5</v>
      </c>
      <c r="M20" s="11">
        <v>11.11111111111111</v>
      </c>
    </row>
    <row r="21" spans="1:13" s="10" customFormat="1" ht="24">
      <c r="A21" s="22">
        <v>16</v>
      </c>
      <c r="B21" s="21" t="s">
        <v>75</v>
      </c>
      <c r="C21" s="42">
        <v>54</v>
      </c>
      <c r="D21" s="42">
        <v>48</v>
      </c>
      <c r="E21" s="148">
        <v>88.88888888888889</v>
      </c>
      <c r="F21" s="42">
        <v>24</v>
      </c>
      <c r="G21" s="11">
        <v>44.44444444444444</v>
      </c>
      <c r="H21" s="42">
        <v>16</v>
      </c>
      <c r="I21" s="43">
        <v>29.629629629629626</v>
      </c>
      <c r="J21" s="42">
        <v>8</v>
      </c>
      <c r="K21" s="43">
        <v>14.814814814814813</v>
      </c>
      <c r="L21" s="42">
        <v>6</v>
      </c>
      <c r="M21" s="11">
        <v>11.11111111111111</v>
      </c>
    </row>
    <row r="22" spans="1:13" s="2" customFormat="1" ht="36">
      <c r="A22" s="22">
        <v>17</v>
      </c>
      <c r="B22" s="22" t="s">
        <v>52</v>
      </c>
      <c r="C22" s="42">
        <v>61</v>
      </c>
      <c r="D22" s="42">
        <v>54</v>
      </c>
      <c r="E22" s="148">
        <v>88.52459016393442</v>
      </c>
      <c r="F22" s="42">
        <v>32</v>
      </c>
      <c r="G22" s="11">
        <v>52.459016393442624</v>
      </c>
      <c r="H22" s="42">
        <v>16</v>
      </c>
      <c r="I22" s="43">
        <v>26.229508196721312</v>
      </c>
      <c r="J22" s="42">
        <v>6</v>
      </c>
      <c r="K22" s="43">
        <v>9.836065573770492</v>
      </c>
      <c r="L22" s="42">
        <v>7</v>
      </c>
      <c r="M22" s="11">
        <v>11.475409836065573</v>
      </c>
    </row>
    <row r="23" spans="1:13" s="2" customFormat="1" ht="24">
      <c r="A23" s="22">
        <v>18</v>
      </c>
      <c r="B23" s="22" t="s">
        <v>70</v>
      </c>
      <c r="C23" s="42">
        <v>43</v>
      </c>
      <c r="D23" s="42">
        <v>38</v>
      </c>
      <c r="E23" s="148">
        <v>88.37209302325581</v>
      </c>
      <c r="F23" s="42">
        <v>19</v>
      </c>
      <c r="G23" s="11">
        <v>44.18604651162791</v>
      </c>
      <c r="H23" s="42">
        <v>11</v>
      </c>
      <c r="I23" s="43">
        <v>25.581395348837212</v>
      </c>
      <c r="J23" s="42">
        <v>8</v>
      </c>
      <c r="K23" s="43">
        <v>18.6046511627907</v>
      </c>
      <c r="L23" s="42">
        <v>5</v>
      </c>
      <c r="M23" s="11">
        <v>11.627906976744185</v>
      </c>
    </row>
    <row r="24" spans="1:13" s="24" customFormat="1" ht="24">
      <c r="A24" s="22">
        <v>19</v>
      </c>
      <c r="B24" s="22" t="s">
        <v>95</v>
      </c>
      <c r="C24" s="42">
        <v>34</v>
      </c>
      <c r="D24" s="42">
        <v>30</v>
      </c>
      <c r="E24" s="148">
        <v>88.23529411764706</v>
      </c>
      <c r="F24" s="42">
        <v>11</v>
      </c>
      <c r="G24" s="11">
        <v>32.35294117647059</v>
      </c>
      <c r="H24" s="42">
        <v>16</v>
      </c>
      <c r="I24" s="43">
        <v>47.05882352941176</v>
      </c>
      <c r="J24" s="42">
        <v>3</v>
      </c>
      <c r="K24" s="43">
        <v>8.823529411764707</v>
      </c>
      <c r="L24" s="42">
        <v>4</v>
      </c>
      <c r="M24" s="11">
        <v>11.76470588235294</v>
      </c>
    </row>
    <row r="25" spans="1:13" s="2" customFormat="1" ht="24">
      <c r="A25" s="22">
        <v>20</v>
      </c>
      <c r="B25" s="21" t="s">
        <v>67</v>
      </c>
      <c r="C25" s="42">
        <v>59</v>
      </c>
      <c r="D25" s="42">
        <v>52</v>
      </c>
      <c r="E25" s="148">
        <v>88.13559322033898</v>
      </c>
      <c r="F25" s="42">
        <v>25</v>
      </c>
      <c r="G25" s="11">
        <v>42.3728813559322</v>
      </c>
      <c r="H25" s="42">
        <v>19</v>
      </c>
      <c r="I25" s="43">
        <v>32.20338983050847</v>
      </c>
      <c r="J25" s="42">
        <v>8</v>
      </c>
      <c r="K25" s="43">
        <v>13.559322033898304</v>
      </c>
      <c r="L25" s="42">
        <v>7</v>
      </c>
      <c r="M25" s="11">
        <v>11.864406779661017</v>
      </c>
    </row>
    <row r="26" spans="1:13" s="24" customFormat="1" ht="24">
      <c r="A26" s="22">
        <v>21</v>
      </c>
      <c r="B26" s="22" t="s">
        <v>56</v>
      </c>
      <c r="C26" s="42">
        <v>76</v>
      </c>
      <c r="D26" s="42">
        <v>66</v>
      </c>
      <c r="E26" s="148">
        <v>86.8421052631579</v>
      </c>
      <c r="F26" s="42">
        <v>37</v>
      </c>
      <c r="G26" s="11">
        <v>48.68421052631579</v>
      </c>
      <c r="H26" s="42">
        <v>22</v>
      </c>
      <c r="I26" s="43">
        <v>28.947368421052634</v>
      </c>
      <c r="J26" s="42">
        <v>7</v>
      </c>
      <c r="K26" s="43">
        <v>9.210526315789473</v>
      </c>
      <c r="L26" s="42">
        <v>7</v>
      </c>
      <c r="M26" s="11">
        <v>9.210526315789473</v>
      </c>
    </row>
    <row r="27" spans="1:13" s="2" customFormat="1" ht="36">
      <c r="A27" s="22">
        <v>22</v>
      </c>
      <c r="B27" s="21" t="s">
        <v>85</v>
      </c>
      <c r="C27" s="42">
        <v>38</v>
      </c>
      <c r="D27" s="42">
        <v>33</v>
      </c>
      <c r="E27" s="148">
        <v>86.8421052631579</v>
      </c>
      <c r="F27" s="42">
        <v>8</v>
      </c>
      <c r="G27" s="11">
        <v>21.052631578947366</v>
      </c>
      <c r="H27" s="42">
        <v>14</v>
      </c>
      <c r="I27" s="43">
        <v>36.84210526315789</v>
      </c>
      <c r="J27" s="42">
        <v>11</v>
      </c>
      <c r="K27" s="43">
        <v>28.947368421052634</v>
      </c>
      <c r="L27" s="42">
        <v>5</v>
      </c>
      <c r="M27" s="11">
        <v>13.157894736842104</v>
      </c>
    </row>
    <row r="28" spans="1:13" s="2" customFormat="1" ht="24">
      <c r="A28" s="22">
        <v>23</v>
      </c>
      <c r="B28" s="22" t="s">
        <v>78</v>
      </c>
      <c r="C28" s="42">
        <v>132</v>
      </c>
      <c r="D28" s="42">
        <v>114</v>
      </c>
      <c r="E28" s="148">
        <v>86.36363636363636</v>
      </c>
      <c r="F28" s="42">
        <v>84</v>
      </c>
      <c r="G28" s="11">
        <v>63.63636363636363</v>
      </c>
      <c r="H28" s="42">
        <v>14</v>
      </c>
      <c r="I28" s="43">
        <v>10.606060606060606</v>
      </c>
      <c r="J28" s="42">
        <v>16</v>
      </c>
      <c r="K28" s="43">
        <v>12.121212121212121</v>
      </c>
      <c r="L28" s="42">
        <v>18</v>
      </c>
      <c r="M28" s="11">
        <v>13.636363636363635</v>
      </c>
    </row>
    <row r="29" spans="1:13" s="2" customFormat="1" ht="24">
      <c r="A29" s="22">
        <v>24</v>
      </c>
      <c r="B29" s="22" t="s">
        <v>60</v>
      </c>
      <c r="C29" s="42">
        <v>41</v>
      </c>
      <c r="D29" s="42">
        <v>35</v>
      </c>
      <c r="E29" s="148">
        <v>85.36585365853658</v>
      </c>
      <c r="F29" s="42">
        <v>17</v>
      </c>
      <c r="G29" s="11">
        <v>41.46341463414634</v>
      </c>
      <c r="H29" s="42">
        <v>14</v>
      </c>
      <c r="I29" s="43">
        <v>34.146341463414636</v>
      </c>
      <c r="J29" s="42">
        <v>4</v>
      </c>
      <c r="K29" s="43">
        <v>9.75609756097561</v>
      </c>
      <c r="L29" s="42">
        <v>0</v>
      </c>
      <c r="M29" s="11">
        <v>0</v>
      </c>
    </row>
    <row r="30" spans="1:13" s="2" customFormat="1" ht="24">
      <c r="A30" s="22">
        <v>25</v>
      </c>
      <c r="B30" s="22" t="s">
        <v>83</v>
      </c>
      <c r="C30" s="42">
        <v>75</v>
      </c>
      <c r="D30" s="42">
        <v>64</v>
      </c>
      <c r="E30" s="148">
        <v>85.33333333333334</v>
      </c>
      <c r="F30" s="42">
        <v>20</v>
      </c>
      <c r="G30" s="11">
        <v>26.666666666666668</v>
      </c>
      <c r="H30" s="42">
        <v>22</v>
      </c>
      <c r="I30" s="43">
        <v>29.333333333333332</v>
      </c>
      <c r="J30" s="42">
        <v>22</v>
      </c>
      <c r="K30" s="43">
        <v>29.333333333333332</v>
      </c>
      <c r="L30" s="42">
        <v>11</v>
      </c>
      <c r="M30" s="11">
        <v>14.666666666666666</v>
      </c>
    </row>
    <row r="31" spans="1:13" s="2" customFormat="1" ht="36">
      <c r="A31" s="22">
        <v>26</v>
      </c>
      <c r="B31" s="21" t="s">
        <v>320</v>
      </c>
      <c r="C31" s="42">
        <v>59</v>
      </c>
      <c r="D31" s="42">
        <v>50</v>
      </c>
      <c r="E31" s="148">
        <v>84.7457627118644</v>
      </c>
      <c r="F31" s="42">
        <v>29</v>
      </c>
      <c r="G31" s="11">
        <v>49.152542372881356</v>
      </c>
      <c r="H31" s="42">
        <v>16</v>
      </c>
      <c r="I31" s="43">
        <v>27.11864406779661</v>
      </c>
      <c r="J31" s="42">
        <v>5</v>
      </c>
      <c r="K31" s="43">
        <v>8.47457627118644</v>
      </c>
      <c r="L31" s="42">
        <v>9</v>
      </c>
      <c r="M31" s="11">
        <v>15.254237288135593</v>
      </c>
    </row>
    <row r="32" spans="1:13" s="2" customFormat="1" ht="24">
      <c r="A32" s="22">
        <v>27</v>
      </c>
      <c r="B32" s="21" t="s">
        <v>59</v>
      </c>
      <c r="C32" s="42">
        <v>50</v>
      </c>
      <c r="D32" s="42">
        <v>42</v>
      </c>
      <c r="E32" s="148">
        <v>84</v>
      </c>
      <c r="F32" s="42">
        <v>17</v>
      </c>
      <c r="G32" s="11">
        <v>34</v>
      </c>
      <c r="H32" s="42">
        <v>11</v>
      </c>
      <c r="I32" s="43">
        <v>22</v>
      </c>
      <c r="J32" s="42">
        <v>14</v>
      </c>
      <c r="K32" s="43">
        <v>28.000000000000004</v>
      </c>
      <c r="L32" s="42">
        <v>8</v>
      </c>
      <c r="M32" s="11">
        <v>16</v>
      </c>
    </row>
    <row r="33" spans="1:13" s="2" customFormat="1" ht="24" customHeight="1">
      <c r="A33" s="22">
        <v>28</v>
      </c>
      <c r="B33" s="21" t="s">
        <v>71</v>
      </c>
      <c r="C33" s="42">
        <v>75</v>
      </c>
      <c r="D33" s="42">
        <v>63</v>
      </c>
      <c r="E33" s="148">
        <v>84</v>
      </c>
      <c r="F33" s="42">
        <v>41</v>
      </c>
      <c r="G33" s="11">
        <v>54.666666666666664</v>
      </c>
      <c r="H33" s="42">
        <v>13</v>
      </c>
      <c r="I33" s="43">
        <v>17.333333333333336</v>
      </c>
      <c r="J33" s="42">
        <v>9</v>
      </c>
      <c r="K33" s="43">
        <v>12</v>
      </c>
      <c r="L33" s="42">
        <v>12</v>
      </c>
      <c r="M33" s="11">
        <v>16</v>
      </c>
    </row>
    <row r="34" spans="1:13" s="2" customFormat="1" ht="24">
      <c r="A34" s="22">
        <v>29</v>
      </c>
      <c r="B34" s="22" t="s">
        <v>139</v>
      </c>
      <c r="C34" s="42">
        <v>55</v>
      </c>
      <c r="D34" s="42">
        <v>46</v>
      </c>
      <c r="E34" s="148">
        <v>83.63636363636363</v>
      </c>
      <c r="F34" s="42">
        <v>21</v>
      </c>
      <c r="G34" s="11">
        <v>38.18181818181819</v>
      </c>
      <c r="H34" s="42">
        <v>14</v>
      </c>
      <c r="I34" s="43">
        <v>25.454545454545453</v>
      </c>
      <c r="J34" s="42">
        <v>11</v>
      </c>
      <c r="K34" s="43">
        <v>20</v>
      </c>
      <c r="L34" s="42">
        <v>9</v>
      </c>
      <c r="M34" s="11">
        <v>16.363636363636363</v>
      </c>
    </row>
    <row r="35" spans="1:13" s="2" customFormat="1" ht="24">
      <c r="A35" s="22">
        <v>30</v>
      </c>
      <c r="B35" s="22" t="s">
        <v>69</v>
      </c>
      <c r="C35" s="42">
        <v>61</v>
      </c>
      <c r="D35" s="42">
        <v>51</v>
      </c>
      <c r="E35" s="148">
        <v>83.60655737704919</v>
      </c>
      <c r="F35" s="42">
        <v>18</v>
      </c>
      <c r="G35" s="11">
        <v>29.508196721311474</v>
      </c>
      <c r="H35" s="42">
        <v>24</v>
      </c>
      <c r="I35" s="43">
        <v>39.34426229508197</v>
      </c>
      <c r="J35" s="42">
        <v>9</v>
      </c>
      <c r="K35" s="43">
        <v>14.754098360655737</v>
      </c>
      <c r="L35" s="42">
        <v>10</v>
      </c>
      <c r="M35" s="11">
        <v>16.39344262295082</v>
      </c>
    </row>
    <row r="36" spans="1:13" s="24" customFormat="1" ht="24">
      <c r="A36" s="22">
        <v>31</v>
      </c>
      <c r="B36" s="22" t="s">
        <v>244</v>
      </c>
      <c r="C36" s="42">
        <v>71</v>
      </c>
      <c r="D36" s="42">
        <v>59</v>
      </c>
      <c r="E36" s="148">
        <v>83.09859154929578</v>
      </c>
      <c r="F36" s="42">
        <v>22</v>
      </c>
      <c r="G36" s="11">
        <v>30.985915492957744</v>
      </c>
      <c r="H36" s="42">
        <v>25</v>
      </c>
      <c r="I36" s="43">
        <v>35.2112676056338</v>
      </c>
      <c r="J36" s="42">
        <v>12</v>
      </c>
      <c r="K36" s="43">
        <v>16.901408450704224</v>
      </c>
      <c r="L36" s="42">
        <v>12</v>
      </c>
      <c r="M36" s="11">
        <v>16.901408450704224</v>
      </c>
    </row>
    <row r="37" spans="1:13" s="2" customFormat="1" ht="24">
      <c r="A37" s="22">
        <v>32</v>
      </c>
      <c r="B37" s="22" t="s">
        <v>77</v>
      </c>
      <c r="C37" s="42">
        <v>72</v>
      </c>
      <c r="D37" s="42">
        <v>59</v>
      </c>
      <c r="E37" s="148">
        <v>81.94444444444444</v>
      </c>
      <c r="F37" s="42">
        <v>33</v>
      </c>
      <c r="G37" s="11">
        <v>45.83333333333333</v>
      </c>
      <c r="H37" s="42">
        <v>14</v>
      </c>
      <c r="I37" s="43">
        <v>19.444444444444446</v>
      </c>
      <c r="J37" s="42">
        <v>12</v>
      </c>
      <c r="K37" s="43">
        <v>16.666666666666664</v>
      </c>
      <c r="L37" s="42">
        <v>13</v>
      </c>
      <c r="M37" s="11">
        <v>18.055555555555554</v>
      </c>
    </row>
    <row r="38" spans="1:13" s="2" customFormat="1" ht="12">
      <c r="A38" s="22">
        <v>33</v>
      </c>
      <c r="B38" s="22" t="s">
        <v>62</v>
      </c>
      <c r="C38" s="42">
        <v>66</v>
      </c>
      <c r="D38" s="42">
        <v>54</v>
      </c>
      <c r="E38" s="148">
        <v>81.81818181818183</v>
      </c>
      <c r="F38" s="42">
        <v>21</v>
      </c>
      <c r="G38" s="11">
        <v>31.818181818181817</v>
      </c>
      <c r="H38" s="42">
        <v>24</v>
      </c>
      <c r="I38" s="43">
        <v>36.36363636363637</v>
      </c>
      <c r="J38" s="42">
        <v>9</v>
      </c>
      <c r="K38" s="43">
        <v>13.636363636363635</v>
      </c>
      <c r="L38" s="42">
        <v>12</v>
      </c>
      <c r="M38" s="11">
        <v>18.181818181818183</v>
      </c>
    </row>
    <row r="39" spans="1:13" s="2" customFormat="1" ht="36">
      <c r="A39" s="22">
        <v>34</v>
      </c>
      <c r="B39" s="22" t="s">
        <v>114</v>
      </c>
      <c r="C39" s="42">
        <v>55</v>
      </c>
      <c r="D39" s="42">
        <v>45</v>
      </c>
      <c r="E39" s="148">
        <v>81.81818181818183</v>
      </c>
      <c r="F39" s="42">
        <v>18</v>
      </c>
      <c r="G39" s="11">
        <v>32.72727272727273</v>
      </c>
      <c r="H39" s="42">
        <v>18</v>
      </c>
      <c r="I39" s="43">
        <v>32.72727272727273</v>
      </c>
      <c r="J39" s="42">
        <v>9</v>
      </c>
      <c r="K39" s="43">
        <v>16.363636363636363</v>
      </c>
      <c r="L39" s="42">
        <v>10</v>
      </c>
      <c r="M39" s="11">
        <v>18.181818181818183</v>
      </c>
    </row>
    <row r="40" spans="1:13" s="2" customFormat="1" ht="24">
      <c r="A40" s="22">
        <v>35</v>
      </c>
      <c r="B40" s="22" t="s">
        <v>90</v>
      </c>
      <c r="C40" s="42">
        <v>81</v>
      </c>
      <c r="D40" s="42">
        <v>66</v>
      </c>
      <c r="E40" s="148">
        <v>81.48148148148148</v>
      </c>
      <c r="F40" s="42">
        <v>36</v>
      </c>
      <c r="G40" s="11">
        <v>44.44444444444444</v>
      </c>
      <c r="H40" s="42">
        <v>18</v>
      </c>
      <c r="I40" s="43">
        <v>22.22222222222222</v>
      </c>
      <c r="J40" s="42">
        <v>12</v>
      </c>
      <c r="K40" s="43">
        <v>14.814814814814813</v>
      </c>
      <c r="L40" s="42">
        <v>15</v>
      </c>
      <c r="M40" s="11">
        <v>18.51851851851852</v>
      </c>
    </row>
    <row r="41" spans="1:13" s="152" customFormat="1" ht="12">
      <c r="A41" s="52"/>
      <c r="B41" s="52" t="s">
        <v>248</v>
      </c>
      <c r="C41" s="52"/>
      <c r="D41" s="52"/>
      <c r="E41" s="148">
        <v>81.4</v>
      </c>
      <c r="F41" s="52"/>
      <c r="G41" s="150"/>
      <c r="H41" s="52"/>
      <c r="I41" s="151"/>
      <c r="J41" s="52"/>
      <c r="K41" s="151"/>
      <c r="L41" s="52"/>
      <c r="M41" s="150"/>
    </row>
    <row r="42" spans="1:13" s="2" customFormat="1" ht="36">
      <c r="A42" s="22">
        <v>36</v>
      </c>
      <c r="B42" s="21" t="s">
        <v>93</v>
      </c>
      <c r="C42" s="42">
        <v>62</v>
      </c>
      <c r="D42" s="42">
        <v>50</v>
      </c>
      <c r="E42" s="148">
        <v>80.64516129032258</v>
      </c>
      <c r="F42" s="42">
        <v>23</v>
      </c>
      <c r="G42" s="11">
        <v>37.096774193548384</v>
      </c>
      <c r="H42" s="42">
        <v>22</v>
      </c>
      <c r="I42" s="43">
        <v>35.483870967741936</v>
      </c>
      <c r="J42" s="42">
        <v>5</v>
      </c>
      <c r="K42" s="43">
        <v>8.064516129032258</v>
      </c>
      <c r="L42" s="42">
        <v>12</v>
      </c>
      <c r="M42" s="11">
        <v>19.35483870967742</v>
      </c>
    </row>
    <row r="43" spans="1:13" s="59" customFormat="1" ht="24">
      <c r="A43" s="22">
        <v>37</v>
      </c>
      <c r="B43" s="21" t="s">
        <v>94</v>
      </c>
      <c r="C43" s="42">
        <v>36</v>
      </c>
      <c r="D43" s="42">
        <v>29</v>
      </c>
      <c r="E43" s="148">
        <v>80.55555555555556</v>
      </c>
      <c r="F43" s="42">
        <v>13</v>
      </c>
      <c r="G43" s="11">
        <v>36.11111111111111</v>
      </c>
      <c r="H43" s="42">
        <v>10</v>
      </c>
      <c r="I43" s="43">
        <v>27.77777777777778</v>
      </c>
      <c r="J43" s="42">
        <v>6</v>
      </c>
      <c r="K43" s="43">
        <v>16.666666666666664</v>
      </c>
      <c r="L43" s="42">
        <v>7</v>
      </c>
      <c r="M43" s="11">
        <v>19.444444444444446</v>
      </c>
    </row>
    <row r="44" spans="1:13" s="2" customFormat="1" ht="24">
      <c r="A44" s="22">
        <v>38</v>
      </c>
      <c r="B44" s="21" t="s">
        <v>319</v>
      </c>
      <c r="C44" s="42">
        <v>70</v>
      </c>
      <c r="D44" s="42">
        <v>56</v>
      </c>
      <c r="E44" s="148">
        <v>80</v>
      </c>
      <c r="F44" s="42">
        <v>21</v>
      </c>
      <c r="G44" s="11">
        <v>30</v>
      </c>
      <c r="H44" s="42">
        <v>17</v>
      </c>
      <c r="I44" s="43">
        <v>24.285714285714285</v>
      </c>
      <c r="J44" s="42">
        <v>18</v>
      </c>
      <c r="K44" s="43">
        <v>25.71428571428571</v>
      </c>
      <c r="L44" s="42">
        <v>14</v>
      </c>
      <c r="M44" s="11">
        <v>20</v>
      </c>
    </row>
    <row r="45" spans="1:13" s="2" customFormat="1" ht="24" customHeight="1">
      <c r="A45" s="22">
        <v>39</v>
      </c>
      <c r="B45" s="22" t="s">
        <v>66</v>
      </c>
      <c r="C45" s="42">
        <v>54</v>
      </c>
      <c r="D45" s="42">
        <v>43</v>
      </c>
      <c r="E45" s="148">
        <v>79.62962962962963</v>
      </c>
      <c r="F45" s="42">
        <v>19</v>
      </c>
      <c r="G45" s="11">
        <v>35.18518518518518</v>
      </c>
      <c r="H45" s="42">
        <v>16</v>
      </c>
      <c r="I45" s="43">
        <v>29.629629629629626</v>
      </c>
      <c r="J45" s="42">
        <v>8</v>
      </c>
      <c r="K45" s="43">
        <v>14.814814814814813</v>
      </c>
      <c r="L45" s="42">
        <v>11</v>
      </c>
      <c r="M45" s="11">
        <v>20.37037037037037</v>
      </c>
    </row>
    <row r="46" spans="1:13" s="2" customFormat="1" ht="24">
      <c r="A46" s="22">
        <v>40</v>
      </c>
      <c r="B46" s="22" t="s">
        <v>333</v>
      </c>
      <c r="C46" s="42">
        <v>100</v>
      </c>
      <c r="D46" s="42">
        <v>78</v>
      </c>
      <c r="E46" s="148">
        <v>78</v>
      </c>
      <c r="F46" s="42">
        <v>34</v>
      </c>
      <c r="G46" s="11">
        <v>34</v>
      </c>
      <c r="H46" s="42">
        <v>30</v>
      </c>
      <c r="I46" s="43">
        <v>30</v>
      </c>
      <c r="J46" s="42">
        <v>14</v>
      </c>
      <c r="K46" s="43">
        <v>14.000000000000002</v>
      </c>
      <c r="L46" s="42">
        <v>22</v>
      </c>
      <c r="M46" s="11">
        <v>22</v>
      </c>
    </row>
    <row r="47" spans="1:13" s="2" customFormat="1" ht="24">
      <c r="A47" s="22">
        <v>41</v>
      </c>
      <c r="B47" s="22" t="s">
        <v>89</v>
      </c>
      <c r="C47" s="42">
        <v>35</v>
      </c>
      <c r="D47" s="42">
        <v>27</v>
      </c>
      <c r="E47" s="148">
        <v>77.14285714285715</v>
      </c>
      <c r="F47" s="42">
        <v>10</v>
      </c>
      <c r="G47" s="11">
        <v>28.57142857142857</v>
      </c>
      <c r="H47" s="42">
        <v>14</v>
      </c>
      <c r="I47" s="43">
        <v>40</v>
      </c>
      <c r="J47" s="42">
        <v>3</v>
      </c>
      <c r="K47" s="43">
        <v>8.571428571428571</v>
      </c>
      <c r="L47" s="42">
        <v>8</v>
      </c>
      <c r="M47" s="11">
        <v>22.857142857142858</v>
      </c>
    </row>
    <row r="48" spans="1:13" s="2" customFormat="1" ht="24">
      <c r="A48" s="22">
        <v>42</v>
      </c>
      <c r="B48" s="22" t="s">
        <v>76</v>
      </c>
      <c r="C48" s="42">
        <v>64</v>
      </c>
      <c r="D48" s="42">
        <v>49</v>
      </c>
      <c r="E48" s="148">
        <v>76.5625</v>
      </c>
      <c r="F48" s="42">
        <v>32</v>
      </c>
      <c r="G48" s="11">
        <v>50</v>
      </c>
      <c r="H48" s="42">
        <v>16</v>
      </c>
      <c r="I48" s="43">
        <v>25</v>
      </c>
      <c r="J48" s="42">
        <v>1</v>
      </c>
      <c r="K48" s="43">
        <v>1.5625</v>
      </c>
      <c r="L48" s="42">
        <v>15</v>
      </c>
      <c r="M48" s="11">
        <v>23.4375</v>
      </c>
    </row>
    <row r="49" spans="1:13" s="24" customFormat="1" ht="14.25" customHeight="1">
      <c r="A49" s="22">
        <v>43</v>
      </c>
      <c r="B49" s="22" t="s">
        <v>61</v>
      </c>
      <c r="C49" s="42">
        <v>25</v>
      </c>
      <c r="D49" s="42">
        <v>19</v>
      </c>
      <c r="E49" s="148">
        <v>76</v>
      </c>
      <c r="F49" s="42">
        <v>8</v>
      </c>
      <c r="G49" s="11">
        <v>32</v>
      </c>
      <c r="H49" s="42">
        <v>5</v>
      </c>
      <c r="I49" s="43">
        <v>20</v>
      </c>
      <c r="J49" s="42">
        <v>6</v>
      </c>
      <c r="K49" s="43">
        <v>24</v>
      </c>
      <c r="L49" s="42">
        <v>6</v>
      </c>
      <c r="M49" s="11">
        <v>24</v>
      </c>
    </row>
    <row r="50" spans="1:13" s="2" customFormat="1" ht="26.25" customHeight="1">
      <c r="A50" s="22">
        <v>44</v>
      </c>
      <c r="B50" s="22" t="s">
        <v>245</v>
      </c>
      <c r="C50" s="42">
        <v>52</v>
      </c>
      <c r="D50" s="42">
        <v>39</v>
      </c>
      <c r="E50" s="148">
        <v>75</v>
      </c>
      <c r="F50" s="42">
        <v>17</v>
      </c>
      <c r="G50" s="11">
        <v>32.69230769230769</v>
      </c>
      <c r="H50" s="42">
        <v>14</v>
      </c>
      <c r="I50" s="43">
        <v>26.923076923076923</v>
      </c>
      <c r="J50" s="42">
        <v>8</v>
      </c>
      <c r="K50" s="43">
        <v>15.384615384615385</v>
      </c>
      <c r="L50" s="42">
        <v>13</v>
      </c>
      <c r="M50" s="11">
        <v>25</v>
      </c>
    </row>
    <row r="51" spans="1:13" s="2" customFormat="1" ht="36">
      <c r="A51" s="22">
        <v>45</v>
      </c>
      <c r="B51" s="22" t="s">
        <v>86</v>
      </c>
      <c r="C51" s="42">
        <v>40</v>
      </c>
      <c r="D51" s="42">
        <v>30</v>
      </c>
      <c r="E51" s="148">
        <v>75</v>
      </c>
      <c r="F51" s="42">
        <v>15</v>
      </c>
      <c r="G51" s="11">
        <v>37.5</v>
      </c>
      <c r="H51" s="42">
        <v>10</v>
      </c>
      <c r="I51" s="43">
        <v>25</v>
      </c>
      <c r="J51" s="42">
        <v>5</v>
      </c>
      <c r="K51" s="43">
        <v>12.5</v>
      </c>
      <c r="L51" s="42">
        <v>10</v>
      </c>
      <c r="M51" s="11">
        <v>25</v>
      </c>
    </row>
    <row r="52" spans="1:13" s="2" customFormat="1" ht="24.75" customHeight="1">
      <c r="A52" s="22">
        <v>46</v>
      </c>
      <c r="B52" s="22" t="s">
        <v>80</v>
      </c>
      <c r="C52" s="42">
        <v>51</v>
      </c>
      <c r="D52" s="42">
        <v>37</v>
      </c>
      <c r="E52" s="148">
        <v>72.54901960784314</v>
      </c>
      <c r="F52" s="42">
        <v>22</v>
      </c>
      <c r="G52" s="11">
        <v>43.13725490196079</v>
      </c>
      <c r="H52" s="42">
        <v>14</v>
      </c>
      <c r="I52" s="43">
        <v>27.450980392156865</v>
      </c>
      <c r="J52" s="42">
        <v>1</v>
      </c>
      <c r="K52" s="43">
        <v>1.9607843137254901</v>
      </c>
      <c r="L52" s="42">
        <v>14</v>
      </c>
      <c r="M52" s="11">
        <v>27.450980392156865</v>
      </c>
    </row>
    <row r="53" spans="1:13" s="2" customFormat="1" ht="24">
      <c r="A53" s="22">
        <v>47</v>
      </c>
      <c r="B53" s="21" t="s">
        <v>64</v>
      </c>
      <c r="C53" s="42">
        <v>21</v>
      </c>
      <c r="D53" s="42">
        <v>15</v>
      </c>
      <c r="E53" s="148">
        <v>71.42857142857143</v>
      </c>
      <c r="F53" s="42">
        <v>5</v>
      </c>
      <c r="G53" s="11">
        <v>23.809523809523807</v>
      </c>
      <c r="H53" s="42">
        <v>9</v>
      </c>
      <c r="I53" s="43">
        <v>42.857142857142854</v>
      </c>
      <c r="J53" s="42">
        <v>1</v>
      </c>
      <c r="K53" s="43">
        <v>4.761904761904762</v>
      </c>
      <c r="L53" s="42">
        <v>6</v>
      </c>
      <c r="M53" s="11">
        <v>28.57142857142857</v>
      </c>
    </row>
    <row r="54" spans="1:13" s="2" customFormat="1" ht="24">
      <c r="A54" s="22">
        <v>48</v>
      </c>
      <c r="B54" s="22" t="s">
        <v>97</v>
      </c>
      <c r="C54" s="42">
        <v>21</v>
      </c>
      <c r="D54" s="42">
        <v>15</v>
      </c>
      <c r="E54" s="148">
        <v>71.42857142857143</v>
      </c>
      <c r="F54" s="42">
        <v>8</v>
      </c>
      <c r="G54" s="11">
        <v>38.095238095238095</v>
      </c>
      <c r="H54" s="42">
        <v>5</v>
      </c>
      <c r="I54" s="43">
        <v>23.809523809523807</v>
      </c>
      <c r="J54" s="42">
        <v>2</v>
      </c>
      <c r="K54" s="43">
        <v>9.523809523809524</v>
      </c>
      <c r="L54" s="42">
        <v>6</v>
      </c>
      <c r="M54" s="11">
        <v>28.57142857142857</v>
      </c>
    </row>
    <row r="55" spans="1:13" s="2" customFormat="1" ht="36">
      <c r="A55" s="22">
        <v>49</v>
      </c>
      <c r="B55" s="22" t="s">
        <v>96</v>
      </c>
      <c r="C55" s="42">
        <v>37</v>
      </c>
      <c r="D55" s="42">
        <v>26</v>
      </c>
      <c r="E55" s="148">
        <v>70.27027027027027</v>
      </c>
      <c r="F55" s="42">
        <v>6</v>
      </c>
      <c r="G55" s="11">
        <v>16.216216216216218</v>
      </c>
      <c r="H55" s="42">
        <v>7</v>
      </c>
      <c r="I55" s="43">
        <v>18.91891891891892</v>
      </c>
      <c r="J55" s="42">
        <v>13</v>
      </c>
      <c r="K55" s="43">
        <v>35.13513513513514</v>
      </c>
      <c r="L55" s="42">
        <v>11</v>
      </c>
      <c r="M55" s="11">
        <v>29.72972972972973</v>
      </c>
    </row>
    <row r="56" spans="1:13" s="2" customFormat="1" ht="25.5" customHeight="1">
      <c r="A56" s="22">
        <v>50</v>
      </c>
      <c r="B56" s="21" t="s">
        <v>88</v>
      </c>
      <c r="C56" s="42">
        <v>30</v>
      </c>
      <c r="D56" s="42">
        <v>21</v>
      </c>
      <c r="E56" s="148">
        <v>70</v>
      </c>
      <c r="F56" s="42">
        <v>12</v>
      </c>
      <c r="G56" s="11">
        <v>40</v>
      </c>
      <c r="H56" s="42">
        <v>8</v>
      </c>
      <c r="I56" s="43">
        <v>26.666666666666668</v>
      </c>
      <c r="J56" s="42">
        <v>1</v>
      </c>
      <c r="K56" s="43">
        <v>3.3333333333333335</v>
      </c>
      <c r="L56" s="42">
        <v>9</v>
      </c>
      <c r="M56" s="11">
        <v>30</v>
      </c>
    </row>
    <row r="57" spans="1:13" s="2" customFormat="1" ht="24">
      <c r="A57" s="22">
        <v>51</v>
      </c>
      <c r="B57" s="22" t="s">
        <v>82</v>
      </c>
      <c r="C57" s="42">
        <v>74</v>
      </c>
      <c r="D57" s="42">
        <v>51</v>
      </c>
      <c r="E57" s="148">
        <v>68.91891891891892</v>
      </c>
      <c r="F57" s="42">
        <v>28</v>
      </c>
      <c r="G57" s="11">
        <v>37.83783783783784</v>
      </c>
      <c r="H57" s="42">
        <v>11</v>
      </c>
      <c r="I57" s="43">
        <v>14.864864864864865</v>
      </c>
      <c r="J57" s="42">
        <v>12</v>
      </c>
      <c r="K57" s="43">
        <v>16.216216216216218</v>
      </c>
      <c r="L57" s="42">
        <v>23</v>
      </c>
      <c r="M57" s="11">
        <v>31.08108108108108</v>
      </c>
    </row>
    <row r="58" spans="1:13" s="2" customFormat="1" ht="24">
      <c r="A58" s="22">
        <v>52</v>
      </c>
      <c r="B58" s="22" t="s">
        <v>65</v>
      </c>
      <c r="C58" s="42">
        <v>39</v>
      </c>
      <c r="D58" s="42">
        <v>25</v>
      </c>
      <c r="E58" s="148">
        <v>64.1025641025641</v>
      </c>
      <c r="F58" s="42">
        <v>8</v>
      </c>
      <c r="G58" s="11">
        <v>20.51282051282051</v>
      </c>
      <c r="H58" s="42">
        <v>11</v>
      </c>
      <c r="I58" s="43">
        <v>28.205128205128204</v>
      </c>
      <c r="J58" s="42">
        <v>6</v>
      </c>
      <c r="K58" s="43">
        <v>15.384615384615385</v>
      </c>
      <c r="L58" s="42">
        <v>11</v>
      </c>
      <c r="M58" s="11">
        <v>28.205128205128204</v>
      </c>
    </row>
    <row r="59" spans="1:13" s="24" customFormat="1" ht="36">
      <c r="A59" s="22">
        <v>53</v>
      </c>
      <c r="B59" s="22" t="s">
        <v>58</v>
      </c>
      <c r="C59" s="42">
        <v>65</v>
      </c>
      <c r="D59" s="42">
        <v>41</v>
      </c>
      <c r="E59" s="148">
        <v>63.07692307692307</v>
      </c>
      <c r="F59" s="42">
        <v>11</v>
      </c>
      <c r="G59" s="11">
        <v>16.923076923076923</v>
      </c>
      <c r="H59" s="42">
        <v>19</v>
      </c>
      <c r="I59" s="43">
        <v>29.230769230769234</v>
      </c>
      <c r="J59" s="42">
        <v>11</v>
      </c>
      <c r="K59" s="43">
        <v>16.923076923076923</v>
      </c>
      <c r="L59" s="42">
        <v>24</v>
      </c>
      <c r="M59" s="11">
        <v>36.92307692307693</v>
      </c>
    </row>
    <row r="60" spans="1:13" s="2" customFormat="1" ht="24">
      <c r="A60" s="22">
        <v>54</v>
      </c>
      <c r="B60" s="22" t="s">
        <v>79</v>
      </c>
      <c r="C60" s="42">
        <v>120</v>
      </c>
      <c r="D60" s="42">
        <v>66</v>
      </c>
      <c r="E60" s="148">
        <v>55.00000000000001</v>
      </c>
      <c r="F60" s="42">
        <v>26</v>
      </c>
      <c r="G60" s="11">
        <v>21.666666666666668</v>
      </c>
      <c r="H60" s="42">
        <v>28</v>
      </c>
      <c r="I60" s="43">
        <v>23.333333333333332</v>
      </c>
      <c r="J60" s="42">
        <v>12</v>
      </c>
      <c r="K60" s="43">
        <v>10</v>
      </c>
      <c r="L60" s="42">
        <v>54</v>
      </c>
      <c r="M60" s="11">
        <v>45</v>
      </c>
    </row>
    <row r="61" spans="1:13" s="2" customFormat="1" ht="27" customHeight="1">
      <c r="A61" s="22">
        <v>55</v>
      </c>
      <c r="B61" s="22" t="s">
        <v>50</v>
      </c>
      <c r="C61" s="42">
        <v>44</v>
      </c>
      <c r="D61" s="42">
        <v>21</v>
      </c>
      <c r="E61" s="148">
        <v>47.72727272727273</v>
      </c>
      <c r="F61" s="42">
        <v>9</v>
      </c>
      <c r="G61" s="11">
        <v>20.454545454545457</v>
      </c>
      <c r="H61" s="42">
        <v>8</v>
      </c>
      <c r="I61" s="43">
        <v>18.181818181818183</v>
      </c>
      <c r="J61" s="42">
        <v>4</v>
      </c>
      <c r="K61" s="43">
        <v>9.090909090909092</v>
      </c>
      <c r="L61" s="42">
        <v>23</v>
      </c>
      <c r="M61" s="11">
        <v>52.27272727272727</v>
      </c>
    </row>
    <row r="62" spans="1:13" s="2" customFormat="1" ht="24">
      <c r="A62" s="22">
        <v>56</v>
      </c>
      <c r="B62" s="21" t="s">
        <v>53</v>
      </c>
      <c r="C62" s="42">
        <v>29</v>
      </c>
      <c r="D62" s="42">
        <v>9</v>
      </c>
      <c r="E62" s="148">
        <v>31.03448275862069</v>
      </c>
      <c r="F62" s="42">
        <v>0</v>
      </c>
      <c r="G62" s="11">
        <v>0</v>
      </c>
      <c r="H62" s="42">
        <v>6</v>
      </c>
      <c r="I62" s="43">
        <v>20.689655172413794</v>
      </c>
      <c r="J62" s="42">
        <v>3</v>
      </c>
      <c r="K62" s="43">
        <v>10.344827586206897</v>
      </c>
      <c r="L62" s="42">
        <v>20</v>
      </c>
      <c r="M62" s="11">
        <v>68.96551724137932</v>
      </c>
    </row>
    <row r="63" spans="1:13" s="2" customFormat="1" ht="12">
      <c r="A63" s="184" t="s">
        <v>103</v>
      </c>
      <c r="B63" s="184"/>
      <c r="C63" s="23">
        <f>SUM(C6:C62)</f>
        <v>2964</v>
      </c>
      <c r="D63" s="23">
        <f>SUM(D6:D62)</f>
        <v>2413</v>
      </c>
      <c r="E63" s="13">
        <f>D63/C63*100</f>
        <v>81.41025641025641</v>
      </c>
      <c r="F63" s="23">
        <f>SUM(F6:F62)</f>
        <v>1150</v>
      </c>
      <c r="G63" s="13">
        <f>F63/C63*100</f>
        <v>38.798920377867745</v>
      </c>
      <c r="H63" s="23">
        <f>SUM(H6:H62)</f>
        <v>822</v>
      </c>
      <c r="I63" s="19">
        <f>H63/C63*100</f>
        <v>27.732793522267208</v>
      </c>
      <c r="J63" s="23">
        <f>SUM(J6:J62)</f>
        <v>441</v>
      </c>
      <c r="K63" s="19">
        <f>J63/C63*100</f>
        <v>14.878542510121456</v>
      </c>
      <c r="L63" s="23">
        <f>SUM(L6:L62)</f>
        <v>536</v>
      </c>
      <c r="M63" s="13">
        <f>L63/C63*100</f>
        <v>18.083670715249664</v>
      </c>
    </row>
    <row r="64" spans="1:13" s="2" customFormat="1" ht="12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</row>
    <row r="65" spans="1:13" s="2" customFormat="1" ht="12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</row>
    <row r="66" spans="1:13" s="2" customFormat="1" ht="12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</row>
    <row r="67" s="2" customFormat="1" ht="10.5"/>
    <row r="68" s="2" customFormat="1" ht="10.5"/>
    <row r="69" s="2" customFormat="1" ht="10.5"/>
    <row r="70" s="2" customFormat="1" ht="10.5"/>
    <row r="71" s="2" customFormat="1" ht="10.5"/>
    <row r="72" s="2" customFormat="1" ht="10.5"/>
    <row r="73" s="2" customFormat="1" ht="10.5"/>
    <row r="74" s="2" customFormat="1" ht="10.5"/>
  </sheetData>
  <sheetProtection/>
  <autoFilter ref="A5:M63"/>
  <mergeCells count="11">
    <mergeCell ref="A1:M1"/>
    <mergeCell ref="A2:A4"/>
    <mergeCell ref="B2:B4"/>
    <mergeCell ref="C2:C4"/>
    <mergeCell ref="D2:E3"/>
    <mergeCell ref="F2:K2"/>
    <mergeCell ref="L2:M3"/>
    <mergeCell ref="H3:I3"/>
    <mergeCell ref="J3:K3"/>
    <mergeCell ref="A63:B63"/>
    <mergeCell ref="F3:G3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65"/>
  <sheetViews>
    <sheetView zoomScalePageLayoutView="0" workbookViewId="0" topLeftCell="A49">
      <selection activeCell="S33" sqref="S33"/>
    </sheetView>
  </sheetViews>
  <sheetFormatPr defaultColWidth="9.140625" defaultRowHeight="12.75"/>
  <cols>
    <col min="1" max="1" width="3.8515625" style="3" customWidth="1"/>
    <col min="2" max="2" width="34.421875" style="3" customWidth="1"/>
    <col min="3" max="3" width="8.140625" style="3" customWidth="1"/>
    <col min="4" max="4" width="6.140625" style="3" customWidth="1"/>
    <col min="5" max="11" width="5.28125" style="3" customWidth="1"/>
    <col min="12" max="12" width="6.140625" style="3" customWidth="1"/>
    <col min="13" max="13" width="5.28125" style="3" customWidth="1"/>
    <col min="14" max="16384" width="9.140625" style="3" customWidth="1"/>
  </cols>
  <sheetData>
    <row r="1" spans="1:13" s="1" customFormat="1" ht="45" customHeight="1">
      <c r="A1" s="169" t="s">
        <v>346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</row>
    <row r="2" spans="1:13" s="2" customFormat="1" ht="17.25" customHeight="1">
      <c r="A2" s="170" t="s">
        <v>0</v>
      </c>
      <c r="B2" s="170" t="s">
        <v>117</v>
      </c>
      <c r="C2" s="171" t="s">
        <v>106</v>
      </c>
      <c r="D2" s="165" t="s">
        <v>107</v>
      </c>
      <c r="E2" s="166"/>
      <c r="F2" s="162" t="s">
        <v>1</v>
      </c>
      <c r="G2" s="164"/>
      <c r="H2" s="164"/>
      <c r="I2" s="164"/>
      <c r="J2" s="164"/>
      <c r="K2" s="163"/>
      <c r="L2" s="165" t="s">
        <v>108</v>
      </c>
      <c r="M2" s="166"/>
    </row>
    <row r="3" spans="1:13" s="2" customFormat="1" ht="56.25" customHeight="1">
      <c r="A3" s="170"/>
      <c r="B3" s="170"/>
      <c r="C3" s="172"/>
      <c r="D3" s="167"/>
      <c r="E3" s="168"/>
      <c r="F3" s="162" t="s">
        <v>2</v>
      </c>
      <c r="G3" s="163"/>
      <c r="H3" s="162" t="s">
        <v>3</v>
      </c>
      <c r="I3" s="163"/>
      <c r="J3" s="162" t="s">
        <v>4</v>
      </c>
      <c r="K3" s="163"/>
      <c r="L3" s="167"/>
      <c r="M3" s="168"/>
    </row>
    <row r="4" spans="1:13" s="2" customFormat="1" ht="33" customHeight="1">
      <c r="A4" s="170"/>
      <c r="B4" s="170"/>
      <c r="C4" s="173"/>
      <c r="D4" s="14" t="s">
        <v>5</v>
      </c>
      <c r="E4" s="16" t="s">
        <v>6</v>
      </c>
      <c r="F4" s="14" t="s">
        <v>5</v>
      </c>
      <c r="G4" s="16" t="s">
        <v>6</v>
      </c>
      <c r="H4" s="14" t="s">
        <v>5</v>
      </c>
      <c r="I4" s="16" t="s">
        <v>6</v>
      </c>
      <c r="J4" s="14" t="s">
        <v>5</v>
      </c>
      <c r="K4" s="16" t="s">
        <v>6</v>
      </c>
      <c r="L4" s="14" t="s">
        <v>5</v>
      </c>
      <c r="M4" s="16" t="s">
        <v>6</v>
      </c>
    </row>
    <row r="5" spans="1:13" s="2" customFormat="1" ht="12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  <c r="I5" s="14">
        <v>9</v>
      </c>
      <c r="J5" s="14">
        <v>10</v>
      </c>
      <c r="K5" s="14">
        <v>11</v>
      </c>
      <c r="L5" s="14">
        <v>12</v>
      </c>
      <c r="M5" s="14">
        <v>13</v>
      </c>
    </row>
    <row r="6" spans="1:13" s="2" customFormat="1" ht="24">
      <c r="A6" s="29">
        <v>1</v>
      </c>
      <c r="B6" s="22" t="s">
        <v>81</v>
      </c>
      <c r="C6" s="40">
        <v>29</v>
      </c>
      <c r="D6" s="40">
        <v>26</v>
      </c>
      <c r="E6" s="30">
        <v>89.65517241379311</v>
      </c>
      <c r="F6" s="40">
        <v>20</v>
      </c>
      <c r="G6" s="149">
        <v>68.96551724137932</v>
      </c>
      <c r="H6" s="40">
        <v>6</v>
      </c>
      <c r="I6" s="41">
        <v>20.689655172413794</v>
      </c>
      <c r="J6" s="40">
        <v>0</v>
      </c>
      <c r="K6" s="41">
        <v>0</v>
      </c>
      <c r="L6" s="40">
        <v>1</v>
      </c>
      <c r="M6" s="30">
        <v>3.4482758620689653</v>
      </c>
    </row>
    <row r="7" spans="1:13" s="2" customFormat="1" ht="26.25" customHeight="1">
      <c r="A7" s="22">
        <v>2</v>
      </c>
      <c r="B7" s="22" t="s">
        <v>73</v>
      </c>
      <c r="C7" s="42">
        <v>56</v>
      </c>
      <c r="D7" s="42">
        <v>53</v>
      </c>
      <c r="E7" s="11">
        <v>94.64285714285714</v>
      </c>
      <c r="F7" s="42">
        <v>36</v>
      </c>
      <c r="G7" s="148">
        <v>64.28571428571429</v>
      </c>
      <c r="H7" s="42">
        <v>12</v>
      </c>
      <c r="I7" s="43">
        <v>21.428571428571427</v>
      </c>
      <c r="J7" s="42">
        <v>5</v>
      </c>
      <c r="K7" s="43">
        <v>8.928571428571429</v>
      </c>
      <c r="L7" s="42">
        <v>3</v>
      </c>
      <c r="M7" s="11">
        <v>5.357142857142857</v>
      </c>
    </row>
    <row r="8" spans="1:13" s="10" customFormat="1" ht="24">
      <c r="A8" s="22">
        <v>3</v>
      </c>
      <c r="B8" s="21" t="s">
        <v>78</v>
      </c>
      <c r="C8" s="42">
        <v>132</v>
      </c>
      <c r="D8" s="42">
        <v>114</v>
      </c>
      <c r="E8" s="11">
        <v>86.36363636363636</v>
      </c>
      <c r="F8" s="42">
        <v>84</v>
      </c>
      <c r="G8" s="148">
        <v>63.63636363636363</v>
      </c>
      <c r="H8" s="42">
        <v>14</v>
      </c>
      <c r="I8" s="43">
        <v>10.606060606060606</v>
      </c>
      <c r="J8" s="42">
        <v>16</v>
      </c>
      <c r="K8" s="43">
        <v>12.121212121212121</v>
      </c>
      <c r="L8" s="42">
        <v>18</v>
      </c>
      <c r="M8" s="11">
        <v>13.636363636363635</v>
      </c>
    </row>
    <row r="9" spans="1:13" s="2" customFormat="1" ht="24">
      <c r="A9" s="22">
        <v>4</v>
      </c>
      <c r="B9" s="22" t="s">
        <v>74</v>
      </c>
      <c r="C9" s="42">
        <v>40</v>
      </c>
      <c r="D9" s="42">
        <v>36</v>
      </c>
      <c r="E9" s="11">
        <v>90</v>
      </c>
      <c r="F9" s="42">
        <v>24</v>
      </c>
      <c r="G9" s="148">
        <v>60</v>
      </c>
      <c r="H9" s="42">
        <v>7</v>
      </c>
      <c r="I9" s="43">
        <v>17.5</v>
      </c>
      <c r="J9" s="42">
        <v>5</v>
      </c>
      <c r="K9" s="43">
        <v>12.5</v>
      </c>
      <c r="L9" s="42">
        <v>4</v>
      </c>
      <c r="M9" s="11">
        <v>10</v>
      </c>
    </row>
    <row r="10" spans="1:13" s="2" customFormat="1" ht="36">
      <c r="A10" s="22">
        <v>5</v>
      </c>
      <c r="B10" s="22" t="s">
        <v>57</v>
      </c>
      <c r="C10" s="42">
        <v>36</v>
      </c>
      <c r="D10" s="42">
        <v>32</v>
      </c>
      <c r="E10" s="11">
        <v>88.88888888888889</v>
      </c>
      <c r="F10" s="42">
        <v>20</v>
      </c>
      <c r="G10" s="148">
        <v>55.55555555555556</v>
      </c>
      <c r="H10" s="42">
        <v>12</v>
      </c>
      <c r="I10" s="43">
        <v>33.33333333333333</v>
      </c>
      <c r="J10" s="42">
        <v>0</v>
      </c>
      <c r="K10" s="43">
        <v>0</v>
      </c>
      <c r="L10" s="42">
        <v>4</v>
      </c>
      <c r="M10" s="11">
        <v>11.11111111111111</v>
      </c>
    </row>
    <row r="11" spans="1:13" s="24" customFormat="1" ht="24">
      <c r="A11" s="22">
        <v>6</v>
      </c>
      <c r="B11" s="22" t="s">
        <v>71</v>
      </c>
      <c r="C11" s="42">
        <v>75</v>
      </c>
      <c r="D11" s="42">
        <v>63</v>
      </c>
      <c r="E11" s="11">
        <v>84</v>
      </c>
      <c r="F11" s="42">
        <v>41</v>
      </c>
      <c r="G11" s="148">
        <v>54.666666666666664</v>
      </c>
      <c r="H11" s="42">
        <v>13</v>
      </c>
      <c r="I11" s="43">
        <v>17.333333333333336</v>
      </c>
      <c r="J11" s="42">
        <v>9</v>
      </c>
      <c r="K11" s="43">
        <v>12</v>
      </c>
      <c r="L11" s="42">
        <v>12</v>
      </c>
      <c r="M11" s="11">
        <v>16</v>
      </c>
    </row>
    <row r="12" spans="1:13" s="2" customFormat="1" ht="36">
      <c r="A12" s="22">
        <v>7</v>
      </c>
      <c r="B12" s="22" t="s">
        <v>52</v>
      </c>
      <c r="C12" s="42">
        <v>61</v>
      </c>
      <c r="D12" s="42">
        <v>54</v>
      </c>
      <c r="E12" s="11">
        <v>88.52459016393442</v>
      </c>
      <c r="F12" s="42">
        <v>32</v>
      </c>
      <c r="G12" s="148">
        <v>52.459016393442624</v>
      </c>
      <c r="H12" s="42">
        <v>16</v>
      </c>
      <c r="I12" s="43">
        <v>26.229508196721312</v>
      </c>
      <c r="J12" s="42">
        <v>6</v>
      </c>
      <c r="K12" s="43">
        <v>9.836065573770492</v>
      </c>
      <c r="L12" s="42">
        <v>7</v>
      </c>
      <c r="M12" s="11">
        <v>11.475409836065573</v>
      </c>
    </row>
    <row r="13" spans="1:13" s="2" customFormat="1" ht="24">
      <c r="A13" s="22">
        <v>8</v>
      </c>
      <c r="B13" s="21" t="s">
        <v>87</v>
      </c>
      <c r="C13" s="42">
        <v>21</v>
      </c>
      <c r="D13" s="42">
        <v>19</v>
      </c>
      <c r="E13" s="11">
        <v>90.47619047619048</v>
      </c>
      <c r="F13" s="42">
        <v>11</v>
      </c>
      <c r="G13" s="148">
        <v>52.38095238095239</v>
      </c>
      <c r="H13" s="42">
        <v>5</v>
      </c>
      <c r="I13" s="43">
        <v>23.809523809523807</v>
      </c>
      <c r="J13" s="42">
        <v>3</v>
      </c>
      <c r="K13" s="43">
        <v>14.285714285714285</v>
      </c>
      <c r="L13" s="42">
        <v>2</v>
      </c>
      <c r="M13" s="11">
        <v>9.523809523809524</v>
      </c>
    </row>
    <row r="14" spans="1:13" s="2" customFormat="1" ht="24">
      <c r="A14" s="22">
        <v>9</v>
      </c>
      <c r="B14" s="22" t="s">
        <v>76</v>
      </c>
      <c r="C14" s="42">
        <v>64</v>
      </c>
      <c r="D14" s="42">
        <v>49</v>
      </c>
      <c r="E14" s="11">
        <v>76.5625</v>
      </c>
      <c r="F14" s="42">
        <v>32</v>
      </c>
      <c r="G14" s="148">
        <v>50</v>
      </c>
      <c r="H14" s="42">
        <v>16</v>
      </c>
      <c r="I14" s="43">
        <v>25</v>
      </c>
      <c r="J14" s="42">
        <v>1</v>
      </c>
      <c r="K14" s="43">
        <v>1.5625</v>
      </c>
      <c r="L14" s="42">
        <v>15</v>
      </c>
      <c r="M14" s="11">
        <v>23.4375</v>
      </c>
    </row>
    <row r="15" spans="1:13" s="2" customFormat="1" ht="24">
      <c r="A15" s="22">
        <v>10</v>
      </c>
      <c r="B15" s="22" t="s">
        <v>320</v>
      </c>
      <c r="C15" s="42">
        <v>59</v>
      </c>
      <c r="D15" s="42">
        <v>50</v>
      </c>
      <c r="E15" s="11">
        <v>84.7457627118644</v>
      </c>
      <c r="F15" s="42">
        <v>29</v>
      </c>
      <c r="G15" s="148">
        <v>49.152542372881356</v>
      </c>
      <c r="H15" s="42">
        <v>16</v>
      </c>
      <c r="I15" s="43">
        <v>27.11864406779661</v>
      </c>
      <c r="J15" s="42">
        <v>5</v>
      </c>
      <c r="K15" s="43">
        <v>8.47457627118644</v>
      </c>
      <c r="L15" s="42">
        <v>9</v>
      </c>
      <c r="M15" s="11">
        <v>15.254237288135593</v>
      </c>
    </row>
    <row r="16" spans="1:13" s="2" customFormat="1" ht="24">
      <c r="A16" s="22">
        <v>11</v>
      </c>
      <c r="B16" s="21" t="s">
        <v>56</v>
      </c>
      <c r="C16" s="42">
        <v>76</v>
      </c>
      <c r="D16" s="42">
        <v>66</v>
      </c>
      <c r="E16" s="11">
        <v>86.8421052631579</v>
      </c>
      <c r="F16" s="42">
        <v>37</v>
      </c>
      <c r="G16" s="148">
        <v>48.68421052631579</v>
      </c>
      <c r="H16" s="42">
        <v>22</v>
      </c>
      <c r="I16" s="43">
        <v>28.947368421052634</v>
      </c>
      <c r="J16" s="42">
        <v>7</v>
      </c>
      <c r="K16" s="43">
        <v>9.210526315789473</v>
      </c>
      <c r="L16" s="42">
        <v>7</v>
      </c>
      <c r="M16" s="11">
        <v>9.210526315789473</v>
      </c>
    </row>
    <row r="17" spans="1:13" s="2" customFormat="1" ht="24">
      <c r="A17" s="22">
        <v>12</v>
      </c>
      <c r="B17" s="22" t="s">
        <v>51</v>
      </c>
      <c r="C17" s="42">
        <v>41</v>
      </c>
      <c r="D17" s="42">
        <v>39</v>
      </c>
      <c r="E17" s="11">
        <v>95.1219512195122</v>
      </c>
      <c r="F17" s="42">
        <v>19</v>
      </c>
      <c r="G17" s="148">
        <v>46.34146341463415</v>
      </c>
      <c r="H17" s="42">
        <v>14</v>
      </c>
      <c r="I17" s="43">
        <v>34.146341463414636</v>
      </c>
      <c r="J17" s="42">
        <v>6</v>
      </c>
      <c r="K17" s="43">
        <v>14.634146341463413</v>
      </c>
      <c r="L17" s="42">
        <v>2</v>
      </c>
      <c r="M17" s="11">
        <v>4.878048780487805</v>
      </c>
    </row>
    <row r="18" spans="1:13" s="2" customFormat="1" ht="24">
      <c r="A18" s="22">
        <v>13</v>
      </c>
      <c r="B18" s="21" t="s">
        <v>63</v>
      </c>
      <c r="C18" s="42">
        <v>24</v>
      </c>
      <c r="D18" s="42">
        <v>22</v>
      </c>
      <c r="E18" s="11">
        <v>91.66666666666666</v>
      </c>
      <c r="F18" s="42">
        <v>11</v>
      </c>
      <c r="G18" s="148">
        <v>45.83333333333333</v>
      </c>
      <c r="H18" s="42">
        <v>6</v>
      </c>
      <c r="I18" s="43">
        <v>25</v>
      </c>
      <c r="J18" s="42">
        <v>5</v>
      </c>
      <c r="K18" s="43">
        <v>20.833333333333336</v>
      </c>
      <c r="L18" s="42">
        <v>2</v>
      </c>
      <c r="M18" s="11">
        <v>8.333333333333332</v>
      </c>
    </row>
    <row r="19" spans="1:13" s="2" customFormat="1" ht="24">
      <c r="A19" s="22">
        <v>14</v>
      </c>
      <c r="B19" s="22" t="s">
        <v>77</v>
      </c>
      <c r="C19" s="42">
        <v>72</v>
      </c>
      <c r="D19" s="42">
        <v>59</v>
      </c>
      <c r="E19" s="11">
        <v>81.94444444444444</v>
      </c>
      <c r="F19" s="42">
        <v>33</v>
      </c>
      <c r="G19" s="148">
        <v>45.83333333333333</v>
      </c>
      <c r="H19" s="42">
        <v>14</v>
      </c>
      <c r="I19" s="43">
        <v>19.444444444444446</v>
      </c>
      <c r="J19" s="42">
        <v>12</v>
      </c>
      <c r="K19" s="43">
        <v>16.666666666666664</v>
      </c>
      <c r="L19" s="42">
        <v>13</v>
      </c>
      <c r="M19" s="11">
        <v>18.055555555555554</v>
      </c>
    </row>
    <row r="20" spans="1:13" s="2" customFormat="1" ht="24">
      <c r="A20" s="22">
        <v>15</v>
      </c>
      <c r="B20" s="21" t="s">
        <v>91</v>
      </c>
      <c r="C20" s="42">
        <v>24</v>
      </c>
      <c r="D20" s="42">
        <v>22</v>
      </c>
      <c r="E20" s="11">
        <v>91.66666666666666</v>
      </c>
      <c r="F20" s="42">
        <v>11</v>
      </c>
      <c r="G20" s="148">
        <v>45.83333333333333</v>
      </c>
      <c r="H20" s="42">
        <v>5</v>
      </c>
      <c r="I20" s="43">
        <v>20.833333333333336</v>
      </c>
      <c r="J20" s="42">
        <v>6</v>
      </c>
      <c r="K20" s="43">
        <v>25</v>
      </c>
      <c r="L20" s="42">
        <v>1</v>
      </c>
      <c r="M20" s="11">
        <v>4.166666666666666</v>
      </c>
    </row>
    <row r="21" spans="1:13" s="2" customFormat="1" ht="27" customHeight="1">
      <c r="A21" s="22">
        <v>16</v>
      </c>
      <c r="B21" s="21" t="s">
        <v>75</v>
      </c>
      <c r="C21" s="42">
        <v>54</v>
      </c>
      <c r="D21" s="42">
        <v>48</v>
      </c>
      <c r="E21" s="11">
        <v>88.88888888888889</v>
      </c>
      <c r="F21" s="42">
        <v>24</v>
      </c>
      <c r="G21" s="148">
        <v>44.44444444444444</v>
      </c>
      <c r="H21" s="42">
        <v>16</v>
      </c>
      <c r="I21" s="43">
        <v>29.629629629629626</v>
      </c>
      <c r="J21" s="42">
        <v>8</v>
      </c>
      <c r="K21" s="43">
        <v>14.814814814814813</v>
      </c>
      <c r="L21" s="42">
        <v>6</v>
      </c>
      <c r="M21" s="11">
        <v>11.11111111111111</v>
      </c>
    </row>
    <row r="22" spans="1:13" s="24" customFormat="1" ht="24">
      <c r="A22" s="22">
        <v>17</v>
      </c>
      <c r="B22" s="22" t="s">
        <v>90</v>
      </c>
      <c r="C22" s="42">
        <v>81</v>
      </c>
      <c r="D22" s="42">
        <v>66</v>
      </c>
      <c r="E22" s="11">
        <v>81.48148148148148</v>
      </c>
      <c r="F22" s="42">
        <v>36</v>
      </c>
      <c r="G22" s="148">
        <v>44.44444444444444</v>
      </c>
      <c r="H22" s="42">
        <v>18</v>
      </c>
      <c r="I22" s="43">
        <v>22.22222222222222</v>
      </c>
      <c r="J22" s="42">
        <v>12</v>
      </c>
      <c r="K22" s="43">
        <v>14.814814814814813</v>
      </c>
      <c r="L22" s="42">
        <v>15</v>
      </c>
      <c r="M22" s="11">
        <v>18.51851851851852</v>
      </c>
    </row>
    <row r="23" spans="1:13" s="2" customFormat="1" ht="24">
      <c r="A23" s="22">
        <v>18</v>
      </c>
      <c r="B23" s="22" t="s">
        <v>70</v>
      </c>
      <c r="C23" s="42">
        <v>43</v>
      </c>
      <c r="D23" s="42">
        <v>38</v>
      </c>
      <c r="E23" s="11">
        <v>88.37209302325581</v>
      </c>
      <c r="F23" s="42">
        <v>19</v>
      </c>
      <c r="G23" s="148">
        <v>44.18604651162791</v>
      </c>
      <c r="H23" s="42">
        <v>11</v>
      </c>
      <c r="I23" s="43">
        <v>25.581395348837212</v>
      </c>
      <c r="J23" s="42">
        <v>8</v>
      </c>
      <c r="K23" s="43">
        <v>18.6046511627907</v>
      </c>
      <c r="L23" s="42">
        <v>5</v>
      </c>
      <c r="M23" s="11">
        <v>11.627906976744185</v>
      </c>
    </row>
    <row r="24" spans="1:13" s="2" customFormat="1" ht="24">
      <c r="A24" s="22">
        <v>19</v>
      </c>
      <c r="B24" s="22" t="s">
        <v>72</v>
      </c>
      <c r="C24" s="42">
        <v>43</v>
      </c>
      <c r="D24" s="42">
        <v>40</v>
      </c>
      <c r="E24" s="11">
        <v>93.02325581395348</v>
      </c>
      <c r="F24" s="42">
        <v>19</v>
      </c>
      <c r="G24" s="148">
        <v>44.18604651162791</v>
      </c>
      <c r="H24" s="42">
        <v>15</v>
      </c>
      <c r="I24" s="43">
        <v>34.883720930232556</v>
      </c>
      <c r="J24" s="42">
        <v>6</v>
      </c>
      <c r="K24" s="43">
        <v>13.953488372093023</v>
      </c>
      <c r="L24" s="42">
        <v>3</v>
      </c>
      <c r="M24" s="11">
        <v>6.976744186046512</v>
      </c>
    </row>
    <row r="25" spans="1:13" s="2" customFormat="1" ht="24">
      <c r="A25" s="22">
        <v>20</v>
      </c>
      <c r="B25" s="21" t="s">
        <v>80</v>
      </c>
      <c r="C25" s="42">
        <v>51</v>
      </c>
      <c r="D25" s="42">
        <v>37</v>
      </c>
      <c r="E25" s="11">
        <v>72.54901960784314</v>
      </c>
      <c r="F25" s="42">
        <v>22</v>
      </c>
      <c r="G25" s="148">
        <v>43.13725490196079</v>
      </c>
      <c r="H25" s="42">
        <v>14</v>
      </c>
      <c r="I25" s="43">
        <v>27.450980392156865</v>
      </c>
      <c r="J25" s="42">
        <v>1</v>
      </c>
      <c r="K25" s="43">
        <v>1.9607843137254901</v>
      </c>
      <c r="L25" s="42">
        <v>14</v>
      </c>
      <c r="M25" s="11">
        <v>27.450980392156865</v>
      </c>
    </row>
    <row r="26" spans="1:13" s="2" customFormat="1" ht="24">
      <c r="A26" s="22">
        <v>21</v>
      </c>
      <c r="B26" s="22" t="s">
        <v>67</v>
      </c>
      <c r="C26" s="42">
        <v>59</v>
      </c>
      <c r="D26" s="42">
        <v>52</v>
      </c>
      <c r="E26" s="11">
        <v>88.13559322033898</v>
      </c>
      <c r="F26" s="42">
        <v>25</v>
      </c>
      <c r="G26" s="148">
        <v>42.3728813559322</v>
      </c>
      <c r="H26" s="42">
        <v>19</v>
      </c>
      <c r="I26" s="43">
        <v>32.20338983050847</v>
      </c>
      <c r="J26" s="42">
        <v>8</v>
      </c>
      <c r="K26" s="43">
        <v>13.559322033898304</v>
      </c>
      <c r="L26" s="42">
        <v>7</v>
      </c>
      <c r="M26" s="11">
        <v>11.864406779661017</v>
      </c>
    </row>
    <row r="27" spans="1:13" s="2" customFormat="1" ht="24">
      <c r="A27" s="22">
        <v>22</v>
      </c>
      <c r="B27" s="22" t="s">
        <v>92</v>
      </c>
      <c r="C27" s="42">
        <v>26</v>
      </c>
      <c r="D27" s="42">
        <v>24</v>
      </c>
      <c r="E27" s="11">
        <v>92.3076923076923</v>
      </c>
      <c r="F27" s="42">
        <v>11</v>
      </c>
      <c r="G27" s="148">
        <v>42.30769230769231</v>
      </c>
      <c r="H27" s="42">
        <v>11</v>
      </c>
      <c r="I27" s="43">
        <v>42.30769230769231</v>
      </c>
      <c r="J27" s="42">
        <v>2</v>
      </c>
      <c r="K27" s="43">
        <v>7.6923076923076925</v>
      </c>
      <c r="L27" s="42">
        <v>2</v>
      </c>
      <c r="M27" s="11">
        <v>7.6923076923076925</v>
      </c>
    </row>
    <row r="28" spans="1:13" s="2" customFormat="1" ht="24">
      <c r="A28" s="22">
        <v>23</v>
      </c>
      <c r="B28" s="22" t="s">
        <v>68</v>
      </c>
      <c r="C28" s="42">
        <v>45</v>
      </c>
      <c r="D28" s="42">
        <v>40</v>
      </c>
      <c r="E28" s="11">
        <v>88.88888888888889</v>
      </c>
      <c r="F28" s="42">
        <v>19</v>
      </c>
      <c r="G28" s="148">
        <v>42.22222222222222</v>
      </c>
      <c r="H28" s="42">
        <v>11</v>
      </c>
      <c r="I28" s="43">
        <v>24.444444444444443</v>
      </c>
      <c r="J28" s="42">
        <v>10</v>
      </c>
      <c r="K28" s="43">
        <v>22.22222222222222</v>
      </c>
      <c r="L28" s="42">
        <v>5</v>
      </c>
      <c r="M28" s="11">
        <v>11.11111111111111</v>
      </c>
    </row>
    <row r="29" spans="1:13" s="2" customFormat="1" ht="24">
      <c r="A29" s="22">
        <v>24</v>
      </c>
      <c r="B29" s="22" t="s">
        <v>60</v>
      </c>
      <c r="C29" s="42">
        <v>41</v>
      </c>
      <c r="D29" s="42">
        <v>35</v>
      </c>
      <c r="E29" s="11">
        <v>85.36585365853658</v>
      </c>
      <c r="F29" s="42">
        <v>17</v>
      </c>
      <c r="G29" s="148">
        <v>41.46341463414634</v>
      </c>
      <c r="H29" s="42">
        <v>14</v>
      </c>
      <c r="I29" s="43">
        <v>34.146341463414636</v>
      </c>
      <c r="J29" s="42">
        <v>4</v>
      </c>
      <c r="K29" s="43">
        <v>9.75609756097561</v>
      </c>
      <c r="L29" s="42">
        <v>0</v>
      </c>
      <c r="M29" s="11">
        <v>0</v>
      </c>
    </row>
    <row r="30" spans="1:13" s="2" customFormat="1" ht="24">
      <c r="A30" s="22">
        <v>25</v>
      </c>
      <c r="B30" s="21" t="s">
        <v>115</v>
      </c>
      <c r="C30" s="42">
        <v>41</v>
      </c>
      <c r="D30" s="42">
        <v>37</v>
      </c>
      <c r="E30" s="11">
        <v>90.2439024390244</v>
      </c>
      <c r="F30" s="42">
        <v>17</v>
      </c>
      <c r="G30" s="148">
        <v>41.46341463414634</v>
      </c>
      <c r="H30" s="42">
        <v>19</v>
      </c>
      <c r="I30" s="43">
        <v>46.34146341463415</v>
      </c>
      <c r="J30" s="42">
        <v>1</v>
      </c>
      <c r="K30" s="43">
        <v>2.4390243902439024</v>
      </c>
      <c r="L30" s="42">
        <v>4</v>
      </c>
      <c r="M30" s="11">
        <v>9.75609756097561</v>
      </c>
    </row>
    <row r="31" spans="1:13" s="2" customFormat="1" ht="24">
      <c r="A31" s="22">
        <v>26</v>
      </c>
      <c r="B31" s="22" t="s">
        <v>88</v>
      </c>
      <c r="C31" s="42">
        <v>30</v>
      </c>
      <c r="D31" s="42">
        <v>21</v>
      </c>
      <c r="E31" s="11">
        <v>70</v>
      </c>
      <c r="F31" s="42">
        <v>12</v>
      </c>
      <c r="G31" s="148">
        <v>40</v>
      </c>
      <c r="H31" s="42">
        <v>8</v>
      </c>
      <c r="I31" s="43">
        <v>26.666666666666668</v>
      </c>
      <c r="J31" s="42">
        <v>1</v>
      </c>
      <c r="K31" s="43">
        <v>3.3333333333333335</v>
      </c>
      <c r="L31" s="42">
        <v>9</v>
      </c>
      <c r="M31" s="11">
        <v>30</v>
      </c>
    </row>
    <row r="32" spans="1:13" s="2" customFormat="1" ht="12">
      <c r="A32" s="22"/>
      <c r="B32" s="52" t="s">
        <v>248</v>
      </c>
      <c r="C32" s="42"/>
      <c r="D32" s="42"/>
      <c r="E32" s="11"/>
      <c r="F32" s="42"/>
      <c r="G32" s="148">
        <v>38.8</v>
      </c>
      <c r="H32" s="42"/>
      <c r="I32" s="43"/>
      <c r="J32" s="42"/>
      <c r="K32" s="43"/>
      <c r="L32" s="42"/>
      <c r="M32" s="11"/>
    </row>
    <row r="33" spans="1:13" s="2" customFormat="1" ht="24">
      <c r="A33" s="22">
        <v>27</v>
      </c>
      <c r="B33" s="21" t="s">
        <v>139</v>
      </c>
      <c r="C33" s="42">
        <v>55</v>
      </c>
      <c r="D33" s="42">
        <v>46</v>
      </c>
      <c r="E33" s="11">
        <v>83.63636363636363</v>
      </c>
      <c r="F33" s="42">
        <v>21</v>
      </c>
      <c r="G33" s="148">
        <v>38.18181818181819</v>
      </c>
      <c r="H33" s="42">
        <v>14</v>
      </c>
      <c r="I33" s="43">
        <v>25.454545454545453</v>
      </c>
      <c r="J33" s="42">
        <v>11</v>
      </c>
      <c r="K33" s="43">
        <v>20</v>
      </c>
      <c r="L33" s="42">
        <v>9</v>
      </c>
      <c r="M33" s="11">
        <v>16.363636363636363</v>
      </c>
    </row>
    <row r="34" spans="1:13" s="2" customFormat="1" ht="24">
      <c r="A34" s="22">
        <v>28</v>
      </c>
      <c r="B34" s="22" t="s">
        <v>97</v>
      </c>
      <c r="C34" s="42">
        <v>21</v>
      </c>
      <c r="D34" s="42">
        <v>15</v>
      </c>
      <c r="E34" s="11">
        <v>71.42857142857143</v>
      </c>
      <c r="F34" s="42">
        <v>8</v>
      </c>
      <c r="G34" s="148">
        <v>38.095238095238095</v>
      </c>
      <c r="H34" s="42">
        <v>5</v>
      </c>
      <c r="I34" s="43">
        <v>23.809523809523807</v>
      </c>
      <c r="J34" s="42">
        <v>2</v>
      </c>
      <c r="K34" s="43">
        <v>9.523809523809524</v>
      </c>
      <c r="L34" s="42">
        <v>6</v>
      </c>
      <c r="M34" s="11">
        <v>28.57142857142857</v>
      </c>
    </row>
    <row r="35" spans="1:13" s="2" customFormat="1" ht="24">
      <c r="A35" s="22">
        <v>29</v>
      </c>
      <c r="B35" s="21" t="s">
        <v>82</v>
      </c>
      <c r="C35" s="42">
        <v>74</v>
      </c>
      <c r="D35" s="42">
        <v>51</v>
      </c>
      <c r="E35" s="11">
        <v>68.91891891891892</v>
      </c>
      <c r="F35" s="42">
        <v>28</v>
      </c>
      <c r="G35" s="148">
        <v>37.83783783783784</v>
      </c>
      <c r="H35" s="42">
        <v>11</v>
      </c>
      <c r="I35" s="43">
        <v>14.864864864864865</v>
      </c>
      <c r="J35" s="42">
        <v>12</v>
      </c>
      <c r="K35" s="43">
        <v>16.216216216216218</v>
      </c>
      <c r="L35" s="42">
        <v>23</v>
      </c>
      <c r="M35" s="11">
        <v>31.08108108108108</v>
      </c>
    </row>
    <row r="36" spans="1:13" s="2" customFormat="1" ht="36">
      <c r="A36" s="22">
        <v>30</v>
      </c>
      <c r="B36" s="22" t="s">
        <v>84</v>
      </c>
      <c r="C36" s="42">
        <v>37</v>
      </c>
      <c r="D36" s="42">
        <v>33</v>
      </c>
      <c r="E36" s="11">
        <v>89.1891891891892</v>
      </c>
      <c r="F36" s="42">
        <v>14</v>
      </c>
      <c r="G36" s="148">
        <v>37.83783783783784</v>
      </c>
      <c r="H36" s="42">
        <v>13</v>
      </c>
      <c r="I36" s="43">
        <v>35.13513513513514</v>
      </c>
      <c r="J36" s="42">
        <v>6</v>
      </c>
      <c r="K36" s="43">
        <v>16.216216216216218</v>
      </c>
      <c r="L36" s="42">
        <v>4</v>
      </c>
      <c r="M36" s="11">
        <v>10.81081081081081</v>
      </c>
    </row>
    <row r="37" spans="1:13" s="2" customFormat="1" ht="36">
      <c r="A37" s="22">
        <v>31</v>
      </c>
      <c r="B37" s="22" t="s">
        <v>86</v>
      </c>
      <c r="C37" s="42">
        <v>40</v>
      </c>
      <c r="D37" s="42">
        <v>30</v>
      </c>
      <c r="E37" s="11">
        <v>75</v>
      </c>
      <c r="F37" s="42">
        <v>15</v>
      </c>
      <c r="G37" s="148">
        <v>37.5</v>
      </c>
      <c r="H37" s="42">
        <v>10</v>
      </c>
      <c r="I37" s="43">
        <v>25</v>
      </c>
      <c r="J37" s="42">
        <v>5</v>
      </c>
      <c r="K37" s="43">
        <v>12.5</v>
      </c>
      <c r="L37" s="42">
        <v>10</v>
      </c>
      <c r="M37" s="11">
        <v>25</v>
      </c>
    </row>
    <row r="38" spans="1:13" s="2" customFormat="1" ht="36">
      <c r="A38" s="22">
        <v>32</v>
      </c>
      <c r="B38" s="21" t="s">
        <v>93</v>
      </c>
      <c r="C38" s="42">
        <v>62</v>
      </c>
      <c r="D38" s="42">
        <v>50</v>
      </c>
      <c r="E38" s="11">
        <v>80.64516129032258</v>
      </c>
      <c r="F38" s="42">
        <v>23</v>
      </c>
      <c r="G38" s="148">
        <v>37.096774193548384</v>
      </c>
      <c r="H38" s="42">
        <v>22</v>
      </c>
      <c r="I38" s="43">
        <v>35.483870967741936</v>
      </c>
      <c r="J38" s="42">
        <v>5</v>
      </c>
      <c r="K38" s="43">
        <v>8.064516129032258</v>
      </c>
      <c r="L38" s="42">
        <v>12</v>
      </c>
      <c r="M38" s="11">
        <v>19.35483870967742</v>
      </c>
    </row>
    <row r="39" spans="1:13" s="2" customFormat="1" ht="24">
      <c r="A39" s="22">
        <v>33</v>
      </c>
      <c r="B39" s="21" t="s">
        <v>246</v>
      </c>
      <c r="C39" s="42">
        <v>113</v>
      </c>
      <c r="D39" s="42">
        <v>113</v>
      </c>
      <c r="E39" s="11">
        <v>100</v>
      </c>
      <c r="F39" s="42">
        <v>41</v>
      </c>
      <c r="G39" s="148">
        <v>36.283185840707965</v>
      </c>
      <c r="H39" s="42">
        <v>45</v>
      </c>
      <c r="I39" s="43">
        <v>39.823008849557525</v>
      </c>
      <c r="J39" s="42">
        <v>27</v>
      </c>
      <c r="K39" s="43">
        <v>23.893805309734514</v>
      </c>
      <c r="L39" s="42">
        <v>0</v>
      </c>
      <c r="M39" s="11">
        <v>0</v>
      </c>
    </row>
    <row r="40" spans="1:13" s="2" customFormat="1" ht="24">
      <c r="A40" s="22">
        <v>34</v>
      </c>
      <c r="B40" s="22" t="s">
        <v>94</v>
      </c>
      <c r="C40" s="42">
        <v>36</v>
      </c>
      <c r="D40" s="42">
        <v>29</v>
      </c>
      <c r="E40" s="11">
        <v>80.55555555555556</v>
      </c>
      <c r="F40" s="42">
        <v>13</v>
      </c>
      <c r="G40" s="148">
        <v>36.11111111111111</v>
      </c>
      <c r="H40" s="42">
        <v>10</v>
      </c>
      <c r="I40" s="43">
        <v>27.77777777777778</v>
      </c>
      <c r="J40" s="42">
        <v>6</v>
      </c>
      <c r="K40" s="43">
        <v>16.666666666666664</v>
      </c>
      <c r="L40" s="42">
        <v>7</v>
      </c>
      <c r="M40" s="11">
        <v>19.444444444444446</v>
      </c>
    </row>
    <row r="41" spans="1:13" s="2" customFormat="1" ht="24">
      <c r="A41" s="22">
        <v>35</v>
      </c>
      <c r="B41" s="22" t="s">
        <v>66</v>
      </c>
      <c r="C41" s="42">
        <v>54</v>
      </c>
      <c r="D41" s="42">
        <v>43</v>
      </c>
      <c r="E41" s="11">
        <v>79.62962962962963</v>
      </c>
      <c r="F41" s="42">
        <v>19</v>
      </c>
      <c r="G41" s="148">
        <v>35.18518518518518</v>
      </c>
      <c r="H41" s="42">
        <v>16</v>
      </c>
      <c r="I41" s="43">
        <v>29.629629629629626</v>
      </c>
      <c r="J41" s="42">
        <v>8</v>
      </c>
      <c r="K41" s="43">
        <v>14.814814814814813</v>
      </c>
      <c r="L41" s="42">
        <v>11</v>
      </c>
      <c r="M41" s="11">
        <v>20.37037037037037</v>
      </c>
    </row>
    <row r="42" spans="1:13" s="24" customFormat="1" ht="24">
      <c r="A42" s="22">
        <v>36</v>
      </c>
      <c r="B42" s="22" t="s">
        <v>59</v>
      </c>
      <c r="C42" s="42">
        <v>50</v>
      </c>
      <c r="D42" s="42">
        <v>42</v>
      </c>
      <c r="E42" s="11">
        <v>84</v>
      </c>
      <c r="F42" s="42">
        <v>17</v>
      </c>
      <c r="G42" s="148">
        <v>34</v>
      </c>
      <c r="H42" s="42">
        <v>11</v>
      </c>
      <c r="I42" s="43">
        <v>22</v>
      </c>
      <c r="J42" s="42">
        <v>14</v>
      </c>
      <c r="K42" s="43">
        <v>28.000000000000004</v>
      </c>
      <c r="L42" s="42">
        <v>8</v>
      </c>
      <c r="M42" s="11">
        <v>16</v>
      </c>
    </row>
    <row r="43" spans="1:13" s="2" customFormat="1" ht="24">
      <c r="A43" s="22">
        <v>37</v>
      </c>
      <c r="B43" s="22" t="s">
        <v>333</v>
      </c>
      <c r="C43" s="42">
        <v>100</v>
      </c>
      <c r="D43" s="42">
        <v>78</v>
      </c>
      <c r="E43" s="11">
        <v>78</v>
      </c>
      <c r="F43" s="42">
        <v>34</v>
      </c>
      <c r="G43" s="148">
        <v>34</v>
      </c>
      <c r="H43" s="42">
        <v>30</v>
      </c>
      <c r="I43" s="43">
        <v>30</v>
      </c>
      <c r="J43" s="42">
        <v>14</v>
      </c>
      <c r="K43" s="43">
        <v>14.000000000000002</v>
      </c>
      <c r="L43" s="42">
        <v>22</v>
      </c>
      <c r="M43" s="11">
        <v>22</v>
      </c>
    </row>
    <row r="44" spans="1:13" s="2" customFormat="1" ht="36">
      <c r="A44" s="22">
        <v>38</v>
      </c>
      <c r="B44" s="22" t="s">
        <v>114</v>
      </c>
      <c r="C44" s="42">
        <v>55</v>
      </c>
      <c r="D44" s="42">
        <v>45</v>
      </c>
      <c r="E44" s="11">
        <v>81.81818181818183</v>
      </c>
      <c r="F44" s="42">
        <v>18</v>
      </c>
      <c r="G44" s="148">
        <v>32.72727272727273</v>
      </c>
      <c r="H44" s="42">
        <v>18</v>
      </c>
      <c r="I44" s="43">
        <v>32.72727272727273</v>
      </c>
      <c r="J44" s="42">
        <v>9</v>
      </c>
      <c r="K44" s="43">
        <v>16.363636363636363</v>
      </c>
      <c r="L44" s="42">
        <v>10</v>
      </c>
      <c r="M44" s="11">
        <v>18.181818181818183</v>
      </c>
    </row>
    <row r="45" spans="1:13" s="2" customFormat="1" ht="24">
      <c r="A45" s="22">
        <v>39</v>
      </c>
      <c r="B45" s="22" t="s">
        <v>245</v>
      </c>
      <c r="C45" s="42">
        <v>52</v>
      </c>
      <c r="D45" s="42">
        <v>39</v>
      </c>
      <c r="E45" s="11">
        <v>75</v>
      </c>
      <c r="F45" s="42">
        <v>17</v>
      </c>
      <c r="G45" s="148">
        <v>32.69230769230769</v>
      </c>
      <c r="H45" s="42">
        <v>14</v>
      </c>
      <c r="I45" s="43">
        <v>26.923076923076923</v>
      </c>
      <c r="J45" s="42">
        <v>8</v>
      </c>
      <c r="K45" s="43">
        <v>15.384615384615385</v>
      </c>
      <c r="L45" s="42">
        <v>13</v>
      </c>
      <c r="M45" s="11">
        <v>25</v>
      </c>
    </row>
    <row r="46" spans="1:13" s="2" customFormat="1" ht="24">
      <c r="A46" s="22">
        <v>40</v>
      </c>
      <c r="B46" s="21" t="s">
        <v>95</v>
      </c>
      <c r="C46" s="42">
        <v>34</v>
      </c>
      <c r="D46" s="42">
        <v>30</v>
      </c>
      <c r="E46" s="11">
        <v>88.23529411764706</v>
      </c>
      <c r="F46" s="42">
        <v>11</v>
      </c>
      <c r="G46" s="148">
        <v>32.35294117647059</v>
      </c>
      <c r="H46" s="42">
        <v>16</v>
      </c>
      <c r="I46" s="43">
        <v>47.05882352941176</v>
      </c>
      <c r="J46" s="42">
        <v>3</v>
      </c>
      <c r="K46" s="43">
        <v>8.823529411764707</v>
      </c>
      <c r="L46" s="42">
        <v>4</v>
      </c>
      <c r="M46" s="11">
        <v>11.76470588235294</v>
      </c>
    </row>
    <row r="47" spans="1:13" s="2" customFormat="1" ht="24">
      <c r="A47" s="22">
        <v>41</v>
      </c>
      <c r="B47" s="22" t="s">
        <v>61</v>
      </c>
      <c r="C47" s="42">
        <v>25</v>
      </c>
      <c r="D47" s="42">
        <v>19</v>
      </c>
      <c r="E47" s="11">
        <v>76</v>
      </c>
      <c r="F47" s="42">
        <v>8</v>
      </c>
      <c r="G47" s="148">
        <v>32</v>
      </c>
      <c r="H47" s="42">
        <v>5</v>
      </c>
      <c r="I47" s="43">
        <v>20</v>
      </c>
      <c r="J47" s="42">
        <v>6</v>
      </c>
      <c r="K47" s="43">
        <v>24</v>
      </c>
      <c r="L47" s="42">
        <v>6</v>
      </c>
      <c r="M47" s="11">
        <v>24</v>
      </c>
    </row>
    <row r="48" spans="1:13" s="2" customFormat="1" ht="12">
      <c r="A48" s="22">
        <v>42</v>
      </c>
      <c r="B48" s="22" t="s">
        <v>62</v>
      </c>
      <c r="C48" s="42">
        <v>66</v>
      </c>
      <c r="D48" s="42">
        <v>54</v>
      </c>
      <c r="E48" s="11">
        <v>81.81818181818183</v>
      </c>
      <c r="F48" s="42">
        <v>21</v>
      </c>
      <c r="G48" s="148">
        <v>31.818181818181817</v>
      </c>
      <c r="H48" s="42">
        <v>24</v>
      </c>
      <c r="I48" s="43">
        <v>36.36363636363637</v>
      </c>
      <c r="J48" s="42">
        <v>9</v>
      </c>
      <c r="K48" s="43">
        <v>13.636363636363635</v>
      </c>
      <c r="L48" s="42">
        <v>12</v>
      </c>
      <c r="M48" s="11">
        <v>18.181818181818183</v>
      </c>
    </row>
    <row r="49" spans="1:13" s="24" customFormat="1" ht="24">
      <c r="A49" s="22">
        <v>43</v>
      </c>
      <c r="B49" s="22" t="s">
        <v>244</v>
      </c>
      <c r="C49" s="42">
        <v>71</v>
      </c>
      <c r="D49" s="42">
        <v>59</v>
      </c>
      <c r="E49" s="11">
        <v>83.09859154929578</v>
      </c>
      <c r="F49" s="42">
        <v>22</v>
      </c>
      <c r="G49" s="148">
        <v>30.985915492957744</v>
      </c>
      <c r="H49" s="42">
        <v>25</v>
      </c>
      <c r="I49" s="43">
        <v>35.2112676056338</v>
      </c>
      <c r="J49" s="42">
        <v>12</v>
      </c>
      <c r="K49" s="43">
        <v>16.901408450704224</v>
      </c>
      <c r="L49" s="42">
        <v>12</v>
      </c>
      <c r="M49" s="11">
        <v>16.901408450704224</v>
      </c>
    </row>
    <row r="50" spans="1:13" s="24" customFormat="1" ht="24">
      <c r="A50" s="22">
        <v>44</v>
      </c>
      <c r="B50" s="22" t="s">
        <v>319</v>
      </c>
      <c r="C50" s="42">
        <v>70</v>
      </c>
      <c r="D50" s="42">
        <v>56</v>
      </c>
      <c r="E50" s="11">
        <v>80</v>
      </c>
      <c r="F50" s="42">
        <v>21</v>
      </c>
      <c r="G50" s="148">
        <v>30</v>
      </c>
      <c r="H50" s="42">
        <v>17</v>
      </c>
      <c r="I50" s="43">
        <v>24.285714285714285</v>
      </c>
      <c r="J50" s="42">
        <v>18</v>
      </c>
      <c r="K50" s="43">
        <v>25.71428571428571</v>
      </c>
      <c r="L50" s="42">
        <v>14</v>
      </c>
      <c r="M50" s="11">
        <v>20</v>
      </c>
    </row>
    <row r="51" spans="1:13" s="2" customFormat="1" ht="24">
      <c r="A51" s="22">
        <v>45</v>
      </c>
      <c r="B51" s="22" t="s">
        <v>69</v>
      </c>
      <c r="C51" s="42">
        <v>61</v>
      </c>
      <c r="D51" s="42">
        <v>51</v>
      </c>
      <c r="E51" s="11">
        <v>83.60655737704919</v>
      </c>
      <c r="F51" s="42">
        <v>18</v>
      </c>
      <c r="G51" s="148">
        <v>29.508196721311474</v>
      </c>
      <c r="H51" s="42">
        <v>24</v>
      </c>
      <c r="I51" s="43">
        <v>39.34426229508197</v>
      </c>
      <c r="J51" s="42">
        <v>9</v>
      </c>
      <c r="K51" s="43">
        <v>14.754098360655737</v>
      </c>
      <c r="L51" s="42">
        <v>10</v>
      </c>
      <c r="M51" s="11">
        <v>16.39344262295082</v>
      </c>
    </row>
    <row r="52" spans="1:13" s="2" customFormat="1" ht="24">
      <c r="A52" s="22">
        <v>46</v>
      </c>
      <c r="B52" s="22" t="s">
        <v>89</v>
      </c>
      <c r="C52" s="42">
        <v>35</v>
      </c>
      <c r="D52" s="42">
        <v>27</v>
      </c>
      <c r="E52" s="11">
        <v>77.14285714285715</v>
      </c>
      <c r="F52" s="42">
        <v>10</v>
      </c>
      <c r="G52" s="148">
        <v>28.57142857142857</v>
      </c>
      <c r="H52" s="42">
        <v>14</v>
      </c>
      <c r="I52" s="43">
        <v>40</v>
      </c>
      <c r="J52" s="42">
        <v>3</v>
      </c>
      <c r="K52" s="43">
        <v>8.571428571428571</v>
      </c>
      <c r="L52" s="42">
        <v>8</v>
      </c>
      <c r="M52" s="11">
        <v>22.857142857142858</v>
      </c>
    </row>
    <row r="53" spans="1:13" s="2" customFormat="1" ht="24">
      <c r="A53" s="22">
        <v>47</v>
      </c>
      <c r="B53" s="22" t="s">
        <v>258</v>
      </c>
      <c r="C53" s="42">
        <v>61</v>
      </c>
      <c r="D53" s="42">
        <v>61</v>
      </c>
      <c r="E53" s="11">
        <v>100</v>
      </c>
      <c r="F53" s="42">
        <v>17</v>
      </c>
      <c r="G53" s="148">
        <v>27.86885245901639</v>
      </c>
      <c r="H53" s="42">
        <v>20</v>
      </c>
      <c r="I53" s="43">
        <v>32.78688524590164</v>
      </c>
      <c r="J53" s="42">
        <v>24</v>
      </c>
      <c r="K53" s="43">
        <v>39.34426229508197</v>
      </c>
      <c r="L53" s="42">
        <v>0</v>
      </c>
      <c r="M53" s="11">
        <v>0</v>
      </c>
    </row>
    <row r="54" spans="1:13" s="2" customFormat="1" ht="24">
      <c r="A54" s="22">
        <v>48</v>
      </c>
      <c r="B54" s="21" t="s">
        <v>83</v>
      </c>
      <c r="C54" s="42">
        <v>75</v>
      </c>
      <c r="D54" s="42">
        <v>64</v>
      </c>
      <c r="E54" s="11">
        <v>85.33333333333334</v>
      </c>
      <c r="F54" s="42">
        <v>20</v>
      </c>
      <c r="G54" s="148">
        <v>26.666666666666668</v>
      </c>
      <c r="H54" s="42">
        <v>22</v>
      </c>
      <c r="I54" s="43">
        <v>29.333333333333332</v>
      </c>
      <c r="J54" s="42">
        <v>22</v>
      </c>
      <c r="K54" s="43">
        <v>29.333333333333332</v>
      </c>
      <c r="L54" s="42">
        <v>11</v>
      </c>
      <c r="M54" s="11">
        <v>14.666666666666666</v>
      </c>
    </row>
    <row r="55" spans="1:13" s="2" customFormat="1" ht="24">
      <c r="A55" s="22">
        <v>49</v>
      </c>
      <c r="B55" s="22" t="s">
        <v>64</v>
      </c>
      <c r="C55" s="42">
        <v>21</v>
      </c>
      <c r="D55" s="42">
        <v>15</v>
      </c>
      <c r="E55" s="11">
        <v>71.42857142857143</v>
      </c>
      <c r="F55" s="42">
        <v>5</v>
      </c>
      <c r="G55" s="148">
        <v>23.809523809523807</v>
      </c>
      <c r="H55" s="42">
        <v>9</v>
      </c>
      <c r="I55" s="43">
        <v>42.857142857142854</v>
      </c>
      <c r="J55" s="42">
        <v>1</v>
      </c>
      <c r="K55" s="43">
        <v>4.761904761904762</v>
      </c>
      <c r="L55" s="42">
        <v>6</v>
      </c>
      <c r="M55" s="11">
        <v>28.57142857142857</v>
      </c>
    </row>
    <row r="56" spans="1:13" s="2" customFormat="1" ht="24">
      <c r="A56" s="22">
        <v>50</v>
      </c>
      <c r="B56" s="22" t="s">
        <v>79</v>
      </c>
      <c r="C56" s="42">
        <v>120</v>
      </c>
      <c r="D56" s="42">
        <v>66</v>
      </c>
      <c r="E56" s="11">
        <v>55.00000000000001</v>
      </c>
      <c r="F56" s="42">
        <v>26</v>
      </c>
      <c r="G56" s="148">
        <v>21.666666666666668</v>
      </c>
      <c r="H56" s="42">
        <v>28</v>
      </c>
      <c r="I56" s="43">
        <v>23.333333333333332</v>
      </c>
      <c r="J56" s="42">
        <v>12</v>
      </c>
      <c r="K56" s="43">
        <v>10</v>
      </c>
      <c r="L56" s="42">
        <v>54</v>
      </c>
      <c r="M56" s="11">
        <v>45</v>
      </c>
    </row>
    <row r="57" spans="1:13" s="2" customFormat="1" ht="25.5" customHeight="1">
      <c r="A57" s="22">
        <v>51</v>
      </c>
      <c r="B57" s="22" t="s">
        <v>85</v>
      </c>
      <c r="C57" s="42">
        <v>38</v>
      </c>
      <c r="D57" s="42">
        <v>33</v>
      </c>
      <c r="E57" s="11">
        <v>86.8421052631579</v>
      </c>
      <c r="F57" s="42">
        <v>8</v>
      </c>
      <c r="G57" s="148">
        <v>21.052631578947366</v>
      </c>
      <c r="H57" s="42">
        <v>14</v>
      </c>
      <c r="I57" s="43">
        <v>36.84210526315789</v>
      </c>
      <c r="J57" s="42">
        <v>11</v>
      </c>
      <c r="K57" s="43">
        <v>28.947368421052634</v>
      </c>
      <c r="L57" s="42">
        <v>5</v>
      </c>
      <c r="M57" s="11">
        <v>13.157894736842104</v>
      </c>
    </row>
    <row r="58" spans="1:13" s="2" customFormat="1" ht="24">
      <c r="A58" s="22">
        <v>52</v>
      </c>
      <c r="B58" s="22" t="s">
        <v>65</v>
      </c>
      <c r="C58" s="42">
        <v>39</v>
      </c>
      <c r="D58" s="42">
        <v>25</v>
      </c>
      <c r="E58" s="11">
        <v>64.1025641025641</v>
      </c>
      <c r="F58" s="42">
        <v>8</v>
      </c>
      <c r="G58" s="148">
        <v>20.51282051282051</v>
      </c>
      <c r="H58" s="42">
        <v>11</v>
      </c>
      <c r="I58" s="43">
        <v>28.205128205128204</v>
      </c>
      <c r="J58" s="42">
        <v>6</v>
      </c>
      <c r="K58" s="43">
        <v>15.384615384615385</v>
      </c>
      <c r="L58" s="42">
        <v>11</v>
      </c>
      <c r="M58" s="11">
        <v>28.205128205128204</v>
      </c>
    </row>
    <row r="59" spans="1:13" s="2" customFormat="1" ht="27" customHeight="1">
      <c r="A59" s="22">
        <v>53</v>
      </c>
      <c r="B59" s="21" t="s">
        <v>50</v>
      </c>
      <c r="C59" s="42">
        <v>44</v>
      </c>
      <c r="D59" s="42">
        <v>21</v>
      </c>
      <c r="E59" s="11">
        <v>47.72727272727273</v>
      </c>
      <c r="F59" s="42">
        <v>9</v>
      </c>
      <c r="G59" s="148">
        <v>20.454545454545457</v>
      </c>
      <c r="H59" s="42">
        <v>8</v>
      </c>
      <c r="I59" s="43">
        <v>18.181818181818183</v>
      </c>
      <c r="J59" s="42">
        <v>4</v>
      </c>
      <c r="K59" s="43">
        <v>9.090909090909092</v>
      </c>
      <c r="L59" s="42">
        <v>23</v>
      </c>
      <c r="M59" s="11">
        <v>52.27272727272727</v>
      </c>
    </row>
    <row r="60" spans="1:13" s="2" customFormat="1" ht="24">
      <c r="A60" s="22">
        <v>54</v>
      </c>
      <c r="B60" s="22" t="s">
        <v>58</v>
      </c>
      <c r="C60" s="42">
        <v>65</v>
      </c>
      <c r="D60" s="42">
        <v>41</v>
      </c>
      <c r="E60" s="11">
        <v>63.07692307692307</v>
      </c>
      <c r="F60" s="42">
        <v>11</v>
      </c>
      <c r="G60" s="148">
        <v>16.923076923076923</v>
      </c>
      <c r="H60" s="42">
        <v>19</v>
      </c>
      <c r="I60" s="43">
        <v>29.230769230769234</v>
      </c>
      <c r="J60" s="42">
        <v>11</v>
      </c>
      <c r="K60" s="43">
        <v>16.923076923076923</v>
      </c>
      <c r="L60" s="42">
        <v>24</v>
      </c>
      <c r="M60" s="11">
        <v>36.92307692307693</v>
      </c>
    </row>
    <row r="61" spans="1:13" s="2" customFormat="1" ht="36">
      <c r="A61" s="22">
        <v>55</v>
      </c>
      <c r="B61" s="22" t="s">
        <v>96</v>
      </c>
      <c r="C61" s="42">
        <v>37</v>
      </c>
      <c r="D61" s="42">
        <v>26</v>
      </c>
      <c r="E61" s="11">
        <v>70.27027027027027</v>
      </c>
      <c r="F61" s="42">
        <v>6</v>
      </c>
      <c r="G61" s="148">
        <v>16.216216216216218</v>
      </c>
      <c r="H61" s="42">
        <v>7</v>
      </c>
      <c r="I61" s="43">
        <v>18.91891891891892</v>
      </c>
      <c r="J61" s="42">
        <v>13</v>
      </c>
      <c r="K61" s="43">
        <v>35.13513513513514</v>
      </c>
      <c r="L61" s="42">
        <v>11</v>
      </c>
      <c r="M61" s="11">
        <v>29.72972972972973</v>
      </c>
    </row>
    <row r="62" spans="1:13" s="2" customFormat="1" ht="27" customHeight="1">
      <c r="A62" s="22">
        <v>56</v>
      </c>
      <c r="B62" s="22" t="s">
        <v>53</v>
      </c>
      <c r="C62" s="42">
        <v>29</v>
      </c>
      <c r="D62" s="42">
        <v>9</v>
      </c>
      <c r="E62" s="11">
        <v>31.03448275862069</v>
      </c>
      <c r="F62" s="42">
        <v>0</v>
      </c>
      <c r="G62" s="148">
        <v>0</v>
      </c>
      <c r="H62" s="42">
        <v>6</v>
      </c>
      <c r="I62" s="43">
        <v>20.689655172413794</v>
      </c>
      <c r="J62" s="42">
        <v>3</v>
      </c>
      <c r="K62" s="43">
        <v>10.344827586206897</v>
      </c>
      <c r="L62" s="42">
        <v>20</v>
      </c>
      <c r="M62" s="11">
        <v>68.96551724137932</v>
      </c>
    </row>
    <row r="63" spans="1:13" s="2" customFormat="1" ht="12">
      <c r="A63" s="184" t="s">
        <v>103</v>
      </c>
      <c r="B63" s="184"/>
      <c r="C63" s="23">
        <f>SUM(C6:C62)</f>
        <v>2964</v>
      </c>
      <c r="D63" s="23">
        <f>SUM(D6:D62)</f>
        <v>2413</v>
      </c>
      <c r="E63" s="13">
        <f>D63/C63*100</f>
        <v>81.41025641025641</v>
      </c>
      <c r="F63" s="23">
        <f>SUM(F6:F62)</f>
        <v>1150</v>
      </c>
      <c r="G63" s="13">
        <f>F63/C63*100</f>
        <v>38.798920377867745</v>
      </c>
      <c r="H63" s="23">
        <f>SUM(H6:H62)</f>
        <v>822</v>
      </c>
      <c r="I63" s="19">
        <f>H63/C63*100</f>
        <v>27.732793522267208</v>
      </c>
      <c r="J63" s="23">
        <f>SUM(J6:J62)</f>
        <v>441</v>
      </c>
      <c r="K63" s="19">
        <f>J63/C63*100</f>
        <v>14.878542510121456</v>
      </c>
      <c r="L63" s="23">
        <f>SUM(L6:L62)</f>
        <v>536</v>
      </c>
      <c r="M63" s="13">
        <f>L63/C63*100</f>
        <v>18.083670715249664</v>
      </c>
    </row>
    <row r="64" spans="1:13" s="2" customFormat="1" ht="12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</row>
    <row r="65" spans="1:13" s="2" customFormat="1" ht="12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</row>
    <row r="66" s="2" customFormat="1" ht="10.5"/>
    <row r="67" s="2" customFormat="1" ht="10.5"/>
    <row r="68" s="2" customFormat="1" ht="10.5"/>
    <row r="69" s="2" customFormat="1" ht="10.5"/>
    <row r="70" s="2" customFormat="1" ht="10.5"/>
    <row r="71" s="2" customFormat="1" ht="10.5"/>
    <row r="72" s="2" customFormat="1" ht="10.5"/>
    <row r="73" s="2" customFormat="1" ht="10.5"/>
  </sheetData>
  <sheetProtection/>
  <autoFilter ref="A5:M5"/>
  <mergeCells count="11">
    <mergeCell ref="A1:M1"/>
    <mergeCell ref="A2:A4"/>
    <mergeCell ref="B2:B4"/>
    <mergeCell ref="C2:C4"/>
    <mergeCell ref="D2:E3"/>
    <mergeCell ref="H3:I3"/>
    <mergeCell ref="J3:K3"/>
    <mergeCell ref="A63:B63"/>
    <mergeCell ref="F2:K2"/>
    <mergeCell ref="L2:M3"/>
    <mergeCell ref="F3:G3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O129"/>
  <sheetViews>
    <sheetView zoomScalePageLayoutView="0" workbookViewId="0" topLeftCell="A1">
      <selection activeCell="Q6" sqref="Q6"/>
    </sheetView>
  </sheetViews>
  <sheetFormatPr defaultColWidth="9.140625" defaultRowHeight="12.75"/>
  <cols>
    <col min="1" max="1" width="3.8515625" style="5" customWidth="1"/>
    <col min="2" max="2" width="21.7109375" style="5" customWidth="1"/>
    <col min="3" max="3" width="8.421875" style="5" customWidth="1"/>
    <col min="4" max="5" width="7.28125" style="5" customWidth="1"/>
    <col min="6" max="7" width="6.28125" style="5" customWidth="1"/>
    <col min="8" max="13" width="5.7109375" style="5" customWidth="1"/>
    <col min="14" max="14" width="8.140625" style="5" customWidth="1"/>
    <col min="15" max="16384" width="9.140625" style="5" customWidth="1"/>
  </cols>
  <sheetData>
    <row r="1" spans="1:13" ht="66.75" customHeight="1">
      <c r="A1" s="177" t="s">
        <v>344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</row>
    <row r="2" spans="1:15" ht="21" customHeight="1">
      <c r="A2" s="170" t="s">
        <v>0</v>
      </c>
      <c r="B2" s="170" t="s">
        <v>54</v>
      </c>
      <c r="C2" s="171" t="s">
        <v>106</v>
      </c>
      <c r="D2" s="165" t="s">
        <v>107</v>
      </c>
      <c r="E2" s="166"/>
      <c r="F2" s="162" t="s">
        <v>1</v>
      </c>
      <c r="G2" s="164"/>
      <c r="H2" s="164"/>
      <c r="I2" s="164"/>
      <c r="J2" s="164"/>
      <c r="K2" s="163"/>
      <c r="L2" s="165" t="s">
        <v>108</v>
      </c>
      <c r="M2" s="166"/>
      <c r="N2" s="31"/>
      <c r="O2" s="31"/>
    </row>
    <row r="3" spans="1:13" ht="53.25" customHeight="1">
      <c r="A3" s="170"/>
      <c r="B3" s="170"/>
      <c r="C3" s="172"/>
      <c r="D3" s="167"/>
      <c r="E3" s="168"/>
      <c r="F3" s="162" t="s">
        <v>2</v>
      </c>
      <c r="G3" s="163"/>
      <c r="H3" s="162" t="s">
        <v>3</v>
      </c>
      <c r="I3" s="163"/>
      <c r="J3" s="162" t="s">
        <v>4</v>
      </c>
      <c r="K3" s="163"/>
      <c r="L3" s="167"/>
      <c r="M3" s="168"/>
    </row>
    <row r="4" spans="1:13" ht="36" customHeight="1">
      <c r="A4" s="171"/>
      <c r="B4" s="171"/>
      <c r="C4" s="172"/>
      <c r="D4" s="114" t="s">
        <v>5</v>
      </c>
      <c r="E4" s="138" t="s">
        <v>6</v>
      </c>
      <c r="F4" s="114" t="s">
        <v>5</v>
      </c>
      <c r="G4" s="138" t="s">
        <v>6</v>
      </c>
      <c r="H4" s="114" t="s">
        <v>5</v>
      </c>
      <c r="I4" s="138" t="s">
        <v>6</v>
      </c>
      <c r="J4" s="114" t="s">
        <v>5</v>
      </c>
      <c r="K4" s="138" t="s">
        <v>6</v>
      </c>
      <c r="L4" s="114" t="s">
        <v>5</v>
      </c>
      <c r="M4" s="138" t="s">
        <v>6</v>
      </c>
    </row>
    <row r="5" spans="1:13" ht="22.5" customHeight="1">
      <c r="A5" s="185" t="s">
        <v>120</v>
      </c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</row>
    <row r="6" spans="1:14" ht="24">
      <c r="A6" s="60">
        <v>1</v>
      </c>
      <c r="B6" s="48" t="s">
        <v>109</v>
      </c>
      <c r="C6" s="44">
        <v>128</v>
      </c>
      <c r="D6" s="44">
        <v>110</v>
      </c>
      <c r="E6" s="96">
        <v>85.9375</v>
      </c>
      <c r="F6" s="44">
        <v>10</v>
      </c>
      <c r="G6" s="96">
        <v>7.8125</v>
      </c>
      <c r="H6" s="44">
        <v>68</v>
      </c>
      <c r="I6" s="96">
        <v>53.125</v>
      </c>
      <c r="J6" s="44">
        <v>32</v>
      </c>
      <c r="K6" s="96">
        <v>25</v>
      </c>
      <c r="L6" s="44">
        <v>18</v>
      </c>
      <c r="M6" s="96">
        <v>14.0625</v>
      </c>
      <c r="N6" s="8"/>
    </row>
    <row r="7" spans="1:14" ht="24">
      <c r="A7" s="60">
        <v>2</v>
      </c>
      <c r="B7" s="48" t="s">
        <v>23</v>
      </c>
      <c r="C7" s="44">
        <v>4</v>
      </c>
      <c r="D7" s="44">
        <v>4</v>
      </c>
      <c r="E7" s="96">
        <v>100</v>
      </c>
      <c r="F7" s="44"/>
      <c r="G7" s="96"/>
      <c r="H7" s="44">
        <v>3</v>
      </c>
      <c r="I7" s="96">
        <v>75</v>
      </c>
      <c r="J7" s="44">
        <v>1</v>
      </c>
      <c r="K7" s="96">
        <v>25</v>
      </c>
      <c r="L7" s="44"/>
      <c r="M7" s="96"/>
      <c r="N7" s="8"/>
    </row>
    <row r="8" spans="1:14" ht="36">
      <c r="A8" s="60">
        <v>3</v>
      </c>
      <c r="B8" s="56" t="s">
        <v>17</v>
      </c>
      <c r="C8" s="44">
        <v>15</v>
      </c>
      <c r="D8" s="44">
        <v>12</v>
      </c>
      <c r="E8" s="96">
        <v>80</v>
      </c>
      <c r="F8" s="44">
        <v>1</v>
      </c>
      <c r="G8" s="96">
        <v>6.666666666666667</v>
      </c>
      <c r="H8" s="44">
        <v>6</v>
      </c>
      <c r="I8" s="96">
        <v>40</v>
      </c>
      <c r="J8" s="44">
        <v>5</v>
      </c>
      <c r="K8" s="96">
        <v>33.33333333333333</v>
      </c>
      <c r="L8" s="44">
        <v>3</v>
      </c>
      <c r="M8" s="96">
        <v>20</v>
      </c>
      <c r="N8" s="8"/>
    </row>
    <row r="9" spans="1:14" ht="15">
      <c r="A9" s="60">
        <v>4</v>
      </c>
      <c r="B9" s="48" t="s">
        <v>19</v>
      </c>
      <c r="C9" s="44">
        <v>12</v>
      </c>
      <c r="D9" s="44">
        <v>8</v>
      </c>
      <c r="E9" s="96">
        <v>66.66666666666666</v>
      </c>
      <c r="F9" s="44">
        <v>3</v>
      </c>
      <c r="G9" s="96">
        <v>25</v>
      </c>
      <c r="H9" s="44">
        <v>3</v>
      </c>
      <c r="I9" s="96">
        <v>25</v>
      </c>
      <c r="J9" s="44">
        <v>2</v>
      </c>
      <c r="K9" s="96">
        <v>16.666666666666664</v>
      </c>
      <c r="L9" s="44">
        <v>4</v>
      </c>
      <c r="M9" s="96">
        <v>33.33333333333333</v>
      </c>
      <c r="N9" s="8"/>
    </row>
    <row r="10" spans="1:14" ht="15">
      <c r="A10" s="60">
        <v>5</v>
      </c>
      <c r="B10" s="48" t="s">
        <v>18</v>
      </c>
      <c r="C10" s="44">
        <v>4</v>
      </c>
      <c r="D10" s="44">
        <v>4</v>
      </c>
      <c r="E10" s="96">
        <v>100</v>
      </c>
      <c r="F10" s="44">
        <v>2</v>
      </c>
      <c r="G10" s="96">
        <v>50</v>
      </c>
      <c r="H10" s="44">
        <v>2</v>
      </c>
      <c r="I10" s="96">
        <v>50</v>
      </c>
      <c r="J10" s="44"/>
      <c r="K10" s="96"/>
      <c r="L10" s="44"/>
      <c r="M10" s="96"/>
      <c r="N10" s="8"/>
    </row>
    <row r="11" spans="1:14" ht="15">
      <c r="A11" s="60">
        <v>6</v>
      </c>
      <c r="B11" s="48" t="s">
        <v>16</v>
      </c>
      <c r="C11" s="44">
        <v>19</v>
      </c>
      <c r="D11" s="44">
        <v>13</v>
      </c>
      <c r="E11" s="96">
        <v>68.42105263157895</v>
      </c>
      <c r="F11" s="44">
        <v>2</v>
      </c>
      <c r="G11" s="96">
        <v>10.526315789473683</v>
      </c>
      <c r="H11" s="44">
        <v>8</v>
      </c>
      <c r="I11" s="96">
        <v>42.10526315789473</v>
      </c>
      <c r="J11" s="44">
        <v>3</v>
      </c>
      <c r="K11" s="96">
        <v>15.789473684210526</v>
      </c>
      <c r="L11" s="44">
        <v>6</v>
      </c>
      <c r="M11" s="96">
        <v>31.57894736842105</v>
      </c>
      <c r="N11" s="8"/>
    </row>
    <row r="12" spans="1:14" ht="24">
      <c r="A12" s="60">
        <v>7</v>
      </c>
      <c r="B12" s="48" t="s">
        <v>22</v>
      </c>
      <c r="C12" s="44">
        <v>14</v>
      </c>
      <c r="D12" s="44">
        <v>12</v>
      </c>
      <c r="E12" s="96">
        <v>85.71428571428571</v>
      </c>
      <c r="F12" s="44">
        <v>1</v>
      </c>
      <c r="G12" s="96">
        <v>7.142857142857142</v>
      </c>
      <c r="H12" s="44">
        <v>9</v>
      </c>
      <c r="I12" s="96">
        <v>64.28571428571429</v>
      </c>
      <c r="J12" s="44">
        <v>2</v>
      </c>
      <c r="K12" s="96">
        <v>14.285714285714285</v>
      </c>
      <c r="L12" s="44">
        <v>2</v>
      </c>
      <c r="M12" s="96">
        <v>14.285714285714285</v>
      </c>
      <c r="N12" s="8"/>
    </row>
    <row r="13" spans="1:14" ht="15">
      <c r="A13" s="60">
        <v>8</v>
      </c>
      <c r="B13" s="48" t="s">
        <v>21</v>
      </c>
      <c r="C13" s="44">
        <v>1</v>
      </c>
      <c r="D13" s="44">
        <v>1</v>
      </c>
      <c r="E13" s="96">
        <v>100</v>
      </c>
      <c r="F13" s="44"/>
      <c r="G13" s="96"/>
      <c r="H13" s="44"/>
      <c r="I13" s="96"/>
      <c r="J13" s="44">
        <v>1</v>
      </c>
      <c r="K13" s="96">
        <v>100</v>
      </c>
      <c r="L13" s="44"/>
      <c r="M13" s="96"/>
      <c r="N13" s="8"/>
    </row>
    <row r="14" spans="1:14" ht="15">
      <c r="A14" s="60">
        <v>9</v>
      </c>
      <c r="B14" s="48" t="s">
        <v>25</v>
      </c>
      <c r="C14" s="44">
        <v>3</v>
      </c>
      <c r="D14" s="44">
        <v>2</v>
      </c>
      <c r="E14" s="96">
        <v>66.66666666666666</v>
      </c>
      <c r="F14" s="44">
        <v>1</v>
      </c>
      <c r="G14" s="96">
        <v>33.33333333333333</v>
      </c>
      <c r="H14" s="44">
        <v>1</v>
      </c>
      <c r="I14" s="96">
        <v>33.33333333333333</v>
      </c>
      <c r="J14" s="44"/>
      <c r="K14" s="96"/>
      <c r="L14" s="44">
        <v>1</v>
      </c>
      <c r="M14" s="96">
        <v>33.33333333333333</v>
      </c>
      <c r="N14" s="8"/>
    </row>
    <row r="15" spans="1:14" ht="15">
      <c r="A15" s="60">
        <v>10</v>
      </c>
      <c r="B15" s="48" t="s">
        <v>26</v>
      </c>
      <c r="C15" s="44">
        <v>2</v>
      </c>
      <c r="D15" s="44">
        <v>2</v>
      </c>
      <c r="E15" s="96">
        <v>100</v>
      </c>
      <c r="F15" s="44"/>
      <c r="G15" s="96"/>
      <c r="H15" s="44">
        <v>1</v>
      </c>
      <c r="I15" s="96">
        <v>50</v>
      </c>
      <c r="J15" s="44">
        <v>1</v>
      </c>
      <c r="K15" s="96">
        <v>50</v>
      </c>
      <c r="L15" s="44"/>
      <c r="M15" s="96"/>
      <c r="N15" s="8"/>
    </row>
    <row r="16" spans="1:14" ht="24">
      <c r="A16" s="60">
        <v>11</v>
      </c>
      <c r="B16" s="48" t="s">
        <v>20</v>
      </c>
      <c r="C16" s="44">
        <v>4</v>
      </c>
      <c r="D16" s="44">
        <v>3</v>
      </c>
      <c r="E16" s="96">
        <v>75</v>
      </c>
      <c r="F16" s="44">
        <v>1</v>
      </c>
      <c r="G16" s="96">
        <v>25</v>
      </c>
      <c r="H16" s="44">
        <v>2</v>
      </c>
      <c r="I16" s="96">
        <v>50</v>
      </c>
      <c r="J16" s="44"/>
      <c r="K16" s="96"/>
      <c r="L16" s="44">
        <v>1</v>
      </c>
      <c r="M16" s="96">
        <v>25</v>
      </c>
      <c r="N16" s="8"/>
    </row>
    <row r="17" spans="1:14" ht="15">
      <c r="A17" s="60">
        <v>12</v>
      </c>
      <c r="B17" s="48" t="s">
        <v>24</v>
      </c>
      <c r="C17" s="44">
        <v>17</v>
      </c>
      <c r="D17" s="44">
        <v>16</v>
      </c>
      <c r="E17" s="96">
        <v>94.11764705882352</v>
      </c>
      <c r="F17" s="44">
        <v>5</v>
      </c>
      <c r="G17" s="96">
        <v>29.411764705882355</v>
      </c>
      <c r="H17" s="44">
        <v>9</v>
      </c>
      <c r="I17" s="96">
        <v>52.94117647058824</v>
      </c>
      <c r="J17" s="44">
        <v>2</v>
      </c>
      <c r="K17" s="96">
        <v>11.76470588235294</v>
      </c>
      <c r="L17" s="44">
        <v>1</v>
      </c>
      <c r="M17" s="96">
        <v>5.88235294117647</v>
      </c>
      <c r="N17" s="8"/>
    </row>
    <row r="18" spans="1:14" ht="15">
      <c r="A18" s="60">
        <v>13</v>
      </c>
      <c r="B18" s="48" t="s">
        <v>13</v>
      </c>
      <c r="C18" s="44">
        <v>2</v>
      </c>
      <c r="D18" s="44">
        <v>0</v>
      </c>
      <c r="E18" s="96">
        <v>0</v>
      </c>
      <c r="F18" s="44"/>
      <c r="G18" s="96"/>
      <c r="H18" s="44"/>
      <c r="I18" s="96"/>
      <c r="J18" s="44"/>
      <c r="K18" s="96"/>
      <c r="L18" s="44">
        <v>2</v>
      </c>
      <c r="M18" s="96">
        <v>100</v>
      </c>
      <c r="N18" s="8"/>
    </row>
    <row r="19" spans="1:13" s="32" customFormat="1" ht="40.5" customHeight="1">
      <c r="A19" s="180" t="s">
        <v>102</v>
      </c>
      <c r="B19" s="180"/>
      <c r="C19" s="49">
        <f>SUM(C6:C18)</f>
        <v>225</v>
      </c>
      <c r="D19" s="49">
        <f>SUM(D6:D18)</f>
        <v>187</v>
      </c>
      <c r="E19" s="50">
        <f>D19/C19*100</f>
        <v>83.11111111111111</v>
      </c>
      <c r="F19" s="49">
        <f>SUM(F6:F18)</f>
        <v>26</v>
      </c>
      <c r="G19" s="50">
        <f>F19/C19*100</f>
        <v>11.555555555555555</v>
      </c>
      <c r="H19" s="49">
        <f>SUM(H6:H18)</f>
        <v>112</v>
      </c>
      <c r="I19" s="50">
        <f>H19/C19*100</f>
        <v>49.77777777777778</v>
      </c>
      <c r="J19" s="49">
        <f>SUM(J6:J18)</f>
        <v>49</v>
      </c>
      <c r="K19" s="50">
        <f>J19/C19*100</f>
        <v>21.777777777777775</v>
      </c>
      <c r="L19" s="49">
        <f>SUM(L6:L18)</f>
        <v>38</v>
      </c>
      <c r="M19" s="50">
        <f>L19/C19*100</f>
        <v>16.88888888888889</v>
      </c>
    </row>
    <row r="20" spans="1:14" ht="15">
      <c r="A20" s="15"/>
      <c r="B20" s="51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8"/>
    </row>
    <row r="21" spans="1:14" ht="15">
      <c r="A21" s="15"/>
      <c r="B21" s="51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8"/>
    </row>
    <row r="22" spans="1:14" ht="15">
      <c r="A22" s="15"/>
      <c r="B22" s="51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8"/>
    </row>
    <row r="23" ht="12.75">
      <c r="B23" s="7"/>
    </row>
    <row r="24" ht="12.75">
      <c r="B24" s="7"/>
    </row>
    <row r="25" ht="12.75">
      <c r="B25" s="7"/>
    </row>
    <row r="26" ht="12.75">
      <c r="B26" s="7"/>
    </row>
    <row r="27" ht="12.75">
      <c r="B27" s="7"/>
    </row>
    <row r="28" ht="12.75">
      <c r="B28" s="7"/>
    </row>
    <row r="29" ht="12.75">
      <c r="B29" s="7"/>
    </row>
    <row r="30" ht="12.75">
      <c r="B30" s="7"/>
    </row>
    <row r="31" ht="12.75">
      <c r="B31" s="7"/>
    </row>
    <row r="32" ht="12.75">
      <c r="B32" s="7"/>
    </row>
    <row r="33" ht="12.75">
      <c r="B33" s="7"/>
    </row>
    <row r="34" ht="12.75">
      <c r="B34" s="7"/>
    </row>
    <row r="35" ht="12.75">
      <c r="B35" s="7"/>
    </row>
    <row r="36" ht="12.75">
      <c r="B36" s="7"/>
    </row>
    <row r="37" ht="12.75">
      <c r="B37" s="7"/>
    </row>
    <row r="38" ht="12.75">
      <c r="B38" s="7"/>
    </row>
    <row r="39" ht="12.75">
      <c r="B39" s="7"/>
    </row>
    <row r="40" ht="12.75">
      <c r="B40" s="7"/>
    </row>
    <row r="41" ht="12.75">
      <c r="B41" s="7"/>
    </row>
    <row r="42" ht="12.75">
      <c r="B42" s="7"/>
    </row>
    <row r="43" ht="12.75">
      <c r="B43" s="7"/>
    </row>
    <row r="44" ht="12.75">
      <c r="B44" s="7"/>
    </row>
    <row r="45" ht="12.75">
      <c r="B45" s="7"/>
    </row>
    <row r="46" ht="12.75">
      <c r="B46" s="7"/>
    </row>
    <row r="47" ht="12.75">
      <c r="B47" s="7"/>
    </row>
    <row r="48" ht="12.75">
      <c r="B48" s="7"/>
    </row>
    <row r="49" ht="12.75">
      <c r="B49" s="7"/>
    </row>
    <row r="50" ht="12.75">
      <c r="B50" s="7"/>
    </row>
    <row r="51" ht="12.75">
      <c r="B51" s="7"/>
    </row>
    <row r="52" ht="12.75">
      <c r="B52" s="7"/>
    </row>
    <row r="53" ht="12.75">
      <c r="B53" s="7"/>
    </row>
    <row r="54" ht="12.75">
      <c r="B54" s="7"/>
    </row>
    <row r="55" ht="12.75">
      <c r="B55" s="7"/>
    </row>
    <row r="56" ht="12.75">
      <c r="B56" s="7"/>
    </row>
    <row r="57" ht="12.75">
      <c r="B57" s="7"/>
    </row>
    <row r="58" ht="12.75">
      <c r="B58" s="7"/>
    </row>
    <row r="59" ht="12.75">
      <c r="B59" s="7"/>
    </row>
    <row r="60" ht="12.75">
      <c r="B60" s="7"/>
    </row>
    <row r="61" ht="12.75">
      <c r="B61" s="7"/>
    </row>
    <row r="62" ht="12.75">
      <c r="B62" s="7"/>
    </row>
    <row r="63" ht="12.75">
      <c r="B63" s="7"/>
    </row>
    <row r="64" ht="12.75">
      <c r="B64" s="7"/>
    </row>
    <row r="65" ht="12.75">
      <c r="B65" s="7"/>
    </row>
    <row r="66" ht="12.75">
      <c r="B66" s="7"/>
    </row>
    <row r="67" ht="12.75">
      <c r="B67" s="7"/>
    </row>
    <row r="68" ht="12.75">
      <c r="B68" s="7"/>
    </row>
    <row r="69" ht="12.75">
      <c r="B69" s="7"/>
    </row>
    <row r="70" ht="12.75">
      <c r="B70" s="7"/>
    </row>
    <row r="71" ht="12.75">
      <c r="B71" s="7"/>
    </row>
    <row r="72" ht="12.75">
      <c r="B72" s="7"/>
    </row>
    <row r="73" ht="12.75">
      <c r="B73" s="7"/>
    </row>
    <row r="74" ht="12.75">
      <c r="B74" s="7"/>
    </row>
    <row r="75" ht="12.75">
      <c r="B75" s="7"/>
    </row>
    <row r="76" ht="12.75">
      <c r="B76" s="7"/>
    </row>
    <row r="77" ht="12.75">
      <c r="B77" s="7"/>
    </row>
    <row r="78" ht="12.75">
      <c r="B78" s="7"/>
    </row>
    <row r="79" ht="12.75">
      <c r="B79" s="7"/>
    </row>
    <row r="80" ht="12.75">
      <c r="B80" s="7"/>
    </row>
    <row r="81" ht="12.75">
      <c r="B81" s="7"/>
    </row>
    <row r="82" ht="12.75">
      <c r="B82" s="7"/>
    </row>
    <row r="83" ht="12.75">
      <c r="B83" s="7"/>
    </row>
    <row r="84" ht="12.75">
      <c r="B84" s="7"/>
    </row>
    <row r="85" ht="12.75">
      <c r="B85" s="7"/>
    </row>
    <row r="86" ht="12.75">
      <c r="B86" s="7"/>
    </row>
    <row r="87" ht="12.75">
      <c r="B87" s="7"/>
    </row>
    <row r="88" ht="12.75">
      <c r="B88" s="7"/>
    </row>
    <row r="89" ht="12.75">
      <c r="B89" s="7"/>
    </row>
    <row r="90" ht="12.75">
      <c r="B90" s="7"/>
    </row>
    <row r="91" ht="12.75">
      <c r="B91" s="7"/>
    </row>
    <row r="92" ht="12.75">
      <c r="B92" s="7"/>
    </row>
    <row r="93" ht="12.75">
      <c r="B93" s="7"/>
    </row>
    <row r="94" ht="12.75">
      <c r="B94" s="7"/>
    </row>
    <row r="95" ht="12.75">
      <c r="B95" s="7"/>
    </row>
    <row r="96" ht="12.75">
      <c r="B96" s="7"/>
    </row>
    <row r="97" ht="12.75">
      <c r="B97" s="7"/>
    </row>
    <row r="98" ht="12.75">
      <c r="B98" s="7"/>
    </row>
    <row r="99" ht="12.75">
      <c r="B99" s="7"/>
    </row>
    <row r="100" ht="12.75">
      <c r="B100" s="7"/>
    </row>
    <row r="101" ht="12.75">
      <c r="B101" s="7"/>
    </row>
    <row r="102" ht="12.75">
      <c r="B102" s="7"/>
    </row>
    <row r="103" ht="12.75">
      <c r="B103" s="7"/>
    </row>
    <row r="104" ht="12.75">
      <c r="B104" s="7"/>
    </row>
    <row r="105" ht="12.75">
      <c r="B105" s="7"/>
    </row>
    <row r="106" ht="12.75">
      <c r="B106" s="7"/>
    </row>
    <row r="107" ht="12.75">
      <c r="B107" s="7"/>
    </row>
    <row r="108" ht="12.75">
      <c r="B108" s="7"/>
    </row>
    <row r="109" ht="12.75">
      <c r="B109" s="7"/>
    </row>
    <row r="110" ht="12.75">
      <c r="B110" s="7"/>
    </row>
    <row r="111" ht="12.75">
      <c r="B111" s="7"/>
    </row>
    <row r="112" ht="12.75">
      <c r="B112" s="7"/>
    </row>
    <row r="113" ht="12.75">
      <c r="B113" s="7"/>
    </row>
    <row r="114" ht="12.75">
      <c r="B114" s="7"/>
    </row>
    <row r="115" ht="12.75">
      <c r="B115" s="7"/>
    </row>
    <row r="116" ht="12.75">
      <c r="B116" s="7"/>
    </row>
    <row r="117" ht="12.75">
      <c r="B117" s="7"/>
    </row>
    <row r="118" ht="12.75">
      <c r="B118" s="7"/>
    </row>
    <row r="119" ht="12.75">
      <c r="B119" s="7"/>
    </row>
    <row r="120" ht="12.75">
      <c r="B120" s="7"/>
    </row>
    <row r="121" ht="12.75">
      <c r="B121" s="7"/>
    </row>
    <row r="122" ht="12.75">
      <c r="B122" s="7"/>
    </row>
    <row r="123" ht="12.75">
      <c r="B123" s="7"/>
    </row>
    <row r="124" ht="12.75">
      <c r="B124" s="7"/>
    </row>
    <row r="125" ht="12.75">
      <c r="B125" s="7"/>
    </row>
    <row r="126" ht="12.75">
      <c r="B126" s="7"/>
    </row>
    <row r="127" ht="12.75">
      <c r="B127" s="7"/>
    </row>
    <row r="128" ht="12.75">
      <c r="B128" s="7"/>
    </row>
    <row r="129" ht="12.75">
      <c r="B129" s="7"/>
    </row>
  </sheetData>
  <sheetProtection/>
  <mergeCells count="12">
    <mergeCell ref="A19:B19"/>
    <mergeCell ref="A1:M1"/>
    <mergeCell ref="A2:A4"/>
    <mergeCell ref="B2:B4"/>
    <mergeCell ref="C2:C4"/>
    <mergeCell ref="D2:E3"/>
    <mergeCell ref="H3:I3"/>
    <mergeCell ref="J3:K3"/>
    <mergeCell ref="A5:M5"/>
    <mergeCell ref="F2:K2"/>
    <mergeCell ref="L2:M3"/>
    <mergeCell ref="F3:G3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2"/>
  </sheetPr>
  <dimension ref="A1:M18"/>
  <sheetViews>
    <sheetView zoomScalePageLayoutView="0" workbookViewId="0" topLeftCell="A1">
      <selection activeCell="A1" sqref="A1:M1"/>
    </sheetView>
  </sheetViews>
  <sheetFormatPr defaultColWidth="9.140625" defaultRowHeight="12.75"/>
  <cols>
    <col min="1" max="1" width="3.8515625" style="3" customWidth="1"/>
    <col min="2" max="2" width="29.8515625" style="3" customWidth="1"/>
    <col min="3" max="3" width="8.28125" style="3" customWidth="1"/>
    <col min="4" max="4" width="5.28125" style="3" customWidth="1"/>
    <col min="5" max="5" width="6.57421875" style="3" customWidth="1"/>
    <col min="6" max="12" width="5.28125" style="3" customWidth="1"/>
    <col min="13" max="13" width="6.421875" style="3" customWidth="1"/>
    <col min="14" max="16384" width="9.140625" style="3" customWidth="1"/>
  </cols>
  <sheetData>
    <row r="1" spans="1:13" s="1" customFormat="1" ht="59.25" customHeight="1">
      <c r="A1" s="169" t="s">
        <v>350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</row>
    <row r="2" spans="1:13" s="2" customFormat="1" ht="36" customHeight="1">
      <c r="A2" s="171" t="s">
        <v>0</v>
      </c>
      <c r="B2" s="171" t="s">
        <v>117</v>
      </c>
      <c r="C2" s="171" t="s">
        <v>106</v>
      </c>
      <c r="D2" s="165" t="s">
        <v>107</v>
      </c>
      <c r="E2" s="166"/>
      <c r="F2" s="162" t="s">
        <v>1</v>
      </c>
      <c r="G2" s="164"/>
      <c r="H2" s="164"/>
      <c r="I2" s="164"/>
      <c r="J2" s="164"/>
      <c r="K2" s="163"/>
      <c r="L2" s="165" t="s">
        <v>108</v>
      </c>
      <c r="M2" s="166"/>
    </row>
    <row r="3" spans="1:13" s="2" customFormat="1" ht="48.75" customHeight="1">
      <c r="A3" s="172"/>
      <c r="B3" s="172"/>
      <c r="C3" s="172"/>
      <c r="D3" s="167"/>
      <c r="E3" s="168"/>
      <c r="F3" s="162" t="s">
        <v>2</v>
      </c>
      <c r="G3" s="163"/>
      <c r="H3" s="162" t="s">
        <v>3</v>
      </c>
      <c r="I3" s="163"/>
      <c r="J3" s="162" t="s">
        <v>4</v>
      </c>
      <c r="K3" s="163"/>
      <c r="L3" s="167"/>
      <c r="M3" s="168"/>
    </row>
    <row r="4" spans="1:13" s="2" customFormat="1" ht="33" customHeight="1">
      <c r="A4" s="173"/>
      <c r="B4" s="173"/>
      <c r="C4" s="173"/>
      <c r="D4" s="14" t="s">
        <v>5</v>
      </c>
      <c r="E4" s="16" t="s">
        <v>6</v>
      </c>
      <c r="F4" s="14" t="s">
        <v>5</v>
      </c>
      <c r="G4" s="16" t="s">
        <v>6</v>
      </c>
      <c r="H4" s="14" t="s">
        <v>5</v>
      </c>
      <c r="I4" s="16" t="s">
        <v>6</v>
      </c>
      <c r="J4" s="14" t="s">
        <v>5</v>
      </c>
      <c r="K4" s="16" t="s">
        <v>6</v>
      </c>
      <c r="L4" s="14" t="s">
        <v>5</v>
      </c>
      <c r="M4" s="16" t="s">
        <v>6</v>
      </c>
    </row>
    <row r="5" spans="1:13" s="2" customFormat="1" ht="12">
      <c r="A5" s="12">
        <v>1</v>
      </c>
      <c r="B5" s="63" t="s">
        <v>329</v>
      </c>
      <c r="C5" s="64">
        <v>13</v>
      </c>
      <c r="D5" s="64">
        <v>13</v>
      </c>
      <c r="E5" s="149">
        <v>100</v>
      </c>
      <c r="F5" s="64">
        <v>2</v>
      </c>
      <c r="G5" s="30">
        <v>15.384615384615385</v>
      </c>
      <c r="H5" s="64">
        <v>10</v>
      </c>
      <c r="I5" s="65">
        <v>76.92307692307693</v>
      </c>
      <c r="J5" s="64">
        <v>1</v>
      </c>
      <c r="K5" s="65">
        <v>7.6923076923076925</v>
      </c>
      <c r="L5" s="64">
        <v>0</v>
      </c>
      <c r="M5" s="30">
        <v>0</v>
      </c>
    </row>
    <row r="6" spans="1:13" s="2" customFormat="1" ht="24">
      <c r="A6" s="12">
        <v>2</v>
      </c>
      <c r="B6" s="27" t="s">
        <v>327</v>
      </c>
      <c r="C6" s="17">
        <v>41</v>
      </c>
      <c r="D6" s="17">
        <v>37</v>
      </c>
      <c r="E6" s="148">
        <v>90.2439024390244</v>
      </c>
      <c r="F6" s="17">
        <v>5</v>
      </c>
      <c r="G6" s="11">
        <v>12.195121951219512</v>
      </c>
      <c r="H6" s="17">
        <v>25</v>
      </c>
      <c r="I6" s="18">
        <v>60.97560975609756</v>
      </c>
      <c r="J6" s="17">
        <v>7</v>
      </c>
      <c r="K6" s="18">
        <v>17.073170731707318</v>
      </c>
      <c r="L6" s="17">
        <v>4</v>
      </c>
      <c r="M6" s="11">
        <v>9.75609756097561</v>
      </c>
    </row>
    <row r="7" spans="1:13" s="2" customFormat="1" ht="24">
      <c r="A7" s="12">
        <v>3</v>
      </c>
      <c r="B7" s="27" t="s">
        <v>324</v>
      </c>
      <c r="C7" s="17">
        <v>10</v>
      </c>
      <c r="D7" s="17">
        <v>9</v>
      </c>
      <c r="E7" s="148">
        <v>90</v>
      </c>
      <c r="F7" s="17">
        <v>3</v>
      </c>
      <c r="G7" s="11">
        <v>30</v>
      </c>
      <c r="H7" s="17">
        <v>3</v>
      </c>
      <c r="I7" s="18">
        <v>30</v>
      </c>
      <c r="J7" s="17">
        <v>3</v>
      </c>
      <c r="K7" s="18">
        <v>30</v>
      </c>
      <c r="L7" s="17">
        <v>1</v>
      </c>
      <c r="M7" s="11">
        <v>10</v>
      </c>
    </row>
    <row r="8" spans="1:13" s="2" customFormat="1" ht="72">
      <c r="A8" s="12">
        <v>4</v>
      </c>
      <c r="B8" s="27" t="s">
        <v>332</v>
      </c>
      <c r="C8" s="17">
        <v>28</v>
      </c>
      <c r="D8" s="17">
        <v>25</v>
      </c>
      <c r="E8" s="148">
        <v>89.28571428571429</v>
      </c>
      <c r="F8" s="17">
        <v>7</v>
      </c>
      <c r="G8" s="11">
        <v>25</v>
      </c>
      <c r="H8" s="17">
        <v>12</v>
      </c>
      <c r="I8" s="18">
        <v>42.857142857142854</v>
      </c>
      <c r="J8" s="17">
        <v>6</v>
      </c>
      <c r="K8" s="18">
        <v>21.428571428571427</v>
      </c>
      <c r="L8" s="17">
        <v>3</v>
      </c>
      <c r="M8" s="11">
        <v>10.714285714285714</v>
      </c>
    </row>
    <row r="9" spans="1:13" s="2" customFormat="1" ht="12">
      <c r="A9" s="12">
        <v>5</v>
      </c>
      <c r="B9" s="27" t="s">
        <v>322</v>
      </c>
      <c r="C9" s="17">
        <v>9</v>
      </c>
      <c r="D9" s="17">
        <v>8</v>
      </c>
      <c r="E9" s="148">
        <v>88.88888888888889</v>
      </c>
      <c r="F9" s="17">
        <v>0</v>
      </c>
      <c r="G9" s="11">
        <v>0</v>
      </c>
      <c r="H9" s="17">
        <v>4</v>
      </c>
      <c r="I9" s="18">
        <v>44.44444444444444</v>
      </c>
      <c r="J9" s="17">
        <v>4</v>
      </c>
      <c r="K9" s="18">
        <v>44.44444444444444</v>
      </c>
      <c r="L9" s="17">
        <v>1</v>
      </c>
      <c r="M9" s="11">
        <v>11.11111111111111</v>
      </c>
    </row>
    <row r="10" spans="1:13" s="2" customFormat="1" ht="24">
      <c r="A10" s="12">
        <v>6</v>
      </c>
      <c r="B10" s="27" t="s">
        <v>328</v>
      </c>
      <c r="C10" s="17">
        <v>26</v>
      </c>
      <c r="D10" s="17">
        <v>23</v>
      </c>
      <c r="E10" s="148">
        <v>88.46153846153845</v>
      </c>
      <c r="F10" s="17">
        <v>5</v>
      </c>
      <c r="G10" s="11">
        <v>19.230769230769234</v>
      </c>
      <c r="H10" s="17">
        <v>14</v>
      </c>
      <c r="I10" s="18">
        <v>53.84615384615385</v>
      </c>
      <c r="J10" s="17">
        <v>4</v>
      </c>
      <c r="K10" s="18">
        <v>15.384615384615385</v>
      </c>
      <c r="L10" s="17">
        <v>3</v>
      </c>
      <c r="M10" s="11">
        <v>11.538461538461538</v>
      </c>
    </row>
    <row r="11" spans="1:13" s="2" customFormat="1" ht="24">
      <c r="A11" s="12">
        <v>7</v>
      </c>
      <c r="B11" s="27" t="s">
        <v>330</v>
      </c>
      <c r="C11" s="17">
        <v>22</v>
      </c>
      <c r="D11" s="17">
        <v>19</v>
      </c>
      <c r="E11" s="148">
        <v>86.36363636363636</v>
      </c>
      <c r="F11" s="17">
        <v>0</v>
      </c>
      <c r="G11" s="11">
        <v>0</v>
      </c>
      <c r="H11" s="17">
        <v>13</v>
      </c>
      <c r="I11" s="18">
        <v>59.09090909090909</v>
      </c>
      <c r="J11" s="17">
        <v>6</v>
      </c>
      <c r="K11" s="18">
        <v>27.27272727272727</v>
      </c>
      <c r="L11" s="17">
        <v>3</v>
      </c>
      <c r="M11" s="11">
        <v>13.636363636363635</v>
      </c>
    </row>
    <row r="12" spans="1:13" s="2" customFormat="1" ht="12">
      <c r="A12" s="12">
        <v>8</v>
      </c>
      <c r="B12" s="27" t="s">
        <v>321</v>
      </c>
      <c r="C12" s="17">
        <v>7</v>
      </c>
      <c r="D12" s="17">
        <v>6</v>
      </c>
      <c r="E12" s="148">
        <v>85.71428571428571</v>
      </c>
      <c r="F12" s="17">
        <v>0</v>
      </c>
      <c r="G12" s="11">
        <v>0</v>
      </c>
      <c r="H12" s="17">
        <v>2</v>
      </c>
      <c r="I12" s="18">
        <v>28.57142857142857</v>
      </c>
      <c r="J12" s="17">
        <v>4</v>
      </c>
      <c r="K12" s="18">
        <v>57.14285714285714</v>
      </c>
      <c r="L12" s="17">
        <v>1</v>
      </c>
      <c r="M12" s="11">
        <v>14.285714285714285</v>
      </c>
    </row>
    <row r="13" spans="1:13" s="2" customFormat="1" ht="36">
      <c r="A13" s="12">
        <v>9</v>
      </c>
      <c r="B13" s="28" t="s">
        <v>326</v>
      </c>
      <c r="C13" s="17">
        <v>13</v>
      </c>
      <c r="D13" s="17">
        <v>11</v>
      </c>
      <c r="E13" s="148">
        <v>84.61538461538461</v>
      </c>
      <c r="F13" s="17">
        <v>2</v>
      </c>
      <c r="G13" s="11">
        <v>15.384615384615385</v>
      </c>
      <c r="H13" s="17">
        <v>8</v>
      </c>
      <c r="I13" s="18">
        <v>61.53846153846154</v>
      </c>
      <c r="J13" s="17">
        <v>1</v>
      </c>
      <c r="K13" s="18">
        <v>7.6923076923076925</v>
      </c>
      <c r="L13" s="17">
        <v>2</v>
      </c>
      <c r="M13" s="11">
        <v>15.384615384615385</v>
      </c>
    </row>
    <row r="14" spans="1:13" s="2" customFormat="1" ht="12">
      <c r="A14" s="12">
        <v>10</v>
      </c>
      <c r="B14" s="27" t="s">
        <v>325</v>
      </c>
      <c r="C14" s="17">
        <v>10</v>
      </c>
      <c r="D14" s="17">
        <v>8</v>
      </c>
      <c r="E14" s="148">
        <v>80</v>
      </c>
      <c r="F14" s="17">
        <v>0</v>
      </c>
      <c r="G14" s="11">
        <v>0</v>
      </c>
      <c r="H14" s="17">
        <v>3</v>
      </c>
      <c r="I14" s="18">
        <v>30</v>
      </c>
      <c r="J14" s="17">
        <v>5</v>
      </c>
      <c r="K14" s="18">
        <v>50</v>
      </c>
      <c r="L14" s="17">
        <v>2</v>
      </c>
      <c r="M14" s="11">
        <v>20</v>
      </c>
    </row>
    <row r="15" spans="1:13" s="2" customFormat="1" ht="24">
      <c r="A15" s="12">
        <v>11</v>
      </c>
      <c r="B15" s="27" t="s">
        <v>323</v>
      </c>
      <c r="C15" s="17">
        <v>9</v>
      </c>
      <c r="D15" s="17">
        <v>7</v>
      </c>
      <c r="E15" s="148">
        <v>77.77777777777779</v>
      </c>
      <c r="F15" s="17">
        <v>0</v>
      </c>
      <c r="G15" s="11">
        <v>0</v>
      </c>
      <c r="H15" s="17">
        <v>6</v>
      </c>
      <c r="I15" s="18">
        <v>66.66666666666666</v>
      </c>
      <c r="J15" s="17">
        <v>1</v>
      </c>
      <c r="K15" s="18">
        <v>11.11111111111111</v>
      </c>
      <c r="L15" s="17">
        <v>2</v>
      </c>
      <c r="M15" s="11">
        <v>22.22222222222222</v>
      </c>
    </row>
    <row r="16" spans="1:13" s="59" customFormat="1" ht="72">
      <c r="A16" s="12">
        <v>12</v>
      </c>
      <c r="B16" s="27" t="s">
        <v>315</v>
      </c>
      <c r="C16" s="17">
        <v>26</v>
      </c>
      <c r="D16" s="17">
        <v>18</v>
      </c>
      <c r="E16" s="148">
        <v>69.23076923076923</v>
      </c>
      <c r="F16" s="17">
        <v>2</v>
      </c>
      <c r="G16" s="11">
        <v>7.6923076923076925</v>
      </c>
      <c r="H16" s="17">
        <v>9</v>
      </c>
      <c r="I16" s="18">
        <v>34.61538461538461</v>
      </c>
      <c r="J16" s="17">
        <v>7</v>
      </c>
      <c r="K16" s="18">
        <v>26.923076923076923</v>
      </c>
      <c r="L16" s="17">
        <v>8</v>
      </c>
      <c r="M16" s="11">
        <v>30.76923076923077</v>
      </c>
    </row>
    <row r="17" spans="1:13" s="2" customFormat="1" ht="12">
      <c r="A17" s="12">
        <v>13</v>
      </c>
      <c r="B17" s="27" t="s">
        <v>331</v>
      </c>
      <c r="C17" s="17">
        <v>11</v>
      </c>
      <c r="D17" s="17">
        <v>3</v>
      </c>
      <c r="E17" s="148">
        <v>27.27272727272727</v>
      </c>
      <c r="F17" s="17">
        <v>0</v>
      </c>
      <c r="G17" s="11">
        <v>0</v>
      </c>
      <c r="H17" s="17">
        <v>3</v>
      </c>
      <c r="I17" s="18">
        <v>27.27272727272727</v>
      </c>
      <c r="J17" s="17">
        <v>0</v>
      </c>
      <c r="K17" s="18">
        <v>0</v>
      </c>
      <c r="L17" s="17">
        <v>8</v>
      </c>
      <c r="M17" s="11">
        <v>72.72727272727273</v>
      </c>
    </row>
    <row r="18" spans="1:13" s="2" customFormat="1" ht="36.75" customHeight="1">
      <c r="A18" s="180" t="s">
        <v>102</v>
      </c>
      <c r="B18" s="180"/>
      <c r="C18" s="23">
        <f>SUM(C5:C17)</f>
        <v>225</v>
      </c>
      <c r="D18" s="23">
        <f>SUM(D5:D17)</f>
        <v>187</v>
      </c>
      <c r="E18" s="13">
        <f>D18/C18*100</f>
        <v>83.11111111111111</v>
      </c>
      <c r="F18" s="23">
        <f>SUM(F5:F17)</f>
        <v>26</v>
      </c>
      <c r="G18" s="13">
        <f>F18/C18*100</f>
        <v>11.555555555555555</v>
      </c>
      <c r="H18" s="23">
        <f>SUM(H5:H17)</f>
        <v>112</v>
      </c>
      <c r="I18" s="19">
        <f>H18/C18*100</f>
        <v>49.77777777777778</v>
      </c>
      <c r="J18" s="23">
        <f>SUM(J5:J17)</f>
        <v>49</v>
      </c>
      <c r="K18" s="19">
        <f>J18/C18*100</f>
        <v>21.777777777777775</v>
      </c>
      <c r="L18" s="23">
        <f>SUM(L5:L17)</f>
        <v>38</v>
      </c>
      <c r="M18" s="13">
        <f>L18/C18*100</f>
        <v>16.88888888888889</v>
      </c>
    </row>
    <row r="19" s="2" customFormat="1" ht="10.5"/>
    <row r="20" s="2" customFormat="1" ht="10.5"/>
    <row r="21" s="2" customFormat="1" ht="10.5"/>
    <row r="22" s="2" customFormat="1" ht="10.5"/>
    <row r="23" s="2" customFormat="1" ht="10.5"/>
    <row r="24" s="2" customFormat="1" ht="10.5"/>
    <row r="25" s="2" customFormat="1" ht="10.5"/>
    <row r="26" s="2" customFormat="1" ht="10.5"/>
    <row r="27" s="2" customFormat="1" ht="10.5"/>
    <row r="28" s="2" customFormat="1" ht="10.5"/>
    <row r="29" s="2" customFormat="1" ht="10.5"/>
  </sheetData>
  <sheetProtection/>
  <mergeCells count="11">
    <mergeCell ref="L2:M3"/>
    <mergeCell ref="F3:G3"/>
    <mergeCell ref="H3:I3"/>
    <mergeCell ref="J3:K3"/>
    <mergeCell ref="A18:B18"/>
    <mergeCell ref="A1:M1"/>
    <mergeCell ref="A2:A4"/>
    <mergeCell ref="B2:B4"/>
    <mergeCell ref="C2:C4"/>
    <mergeCell ref="D2:E3"/>
    <mergeCell ref="F2:K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2"/>
  </sheetPr>
  <dimension ref="A1:M18"/>
  <sheetViews>
    <sheetView zoomScalePageLayoutView="0" workbookViewId="0" topLeftCell="A1">
      <selection activeCell="P11" sqref="P11"/>
    </sheetView>
  </sheetViews>
  <sheetFormatPr defaultColWidth="9.140625" defaultRowHeight="12.75"/>
  <cols>
    <col min="1" max="1" width="3.8515625" style="3" customWidth="1"/>
    <col min="2" max="2" width="29.421875" style="3" customWidth="1"/>
    <col min="3" max="3" width="8.28125" style="3" customWidth="1"/>
    <col min="4" max="4" width="5.28125" style="3" customWidth="1"/>
    <col min="5" max="5" width="6.57421875" style="3" customWidth="1"/>
    <col min="6" max="12" width="5.28125" style="3" customWidth="1"/>
    <col min="13" max="13" width="6.421875" style="3" customWidth="1"/>
    <col min="14" max="16384" width="9.140625" style="3" customWidth="1"/>
  </cols>
  <sheetData>
    <row r="1" spans="1:13" s="1" customFormat="1" ht="63.75" customHeight="1">
      <c r="A1" s="169" t="s">
        <v>351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</row>
    <row r="2" spans="1:13" s="2" customFormat="1" ht="36" customHeight="1">
      <c r="A2" s="171" t="s">
        <v>0</v>
      </c>
      <c r="B2" s="171" t="s">
        <v>117</v>
      </c>
      <c r="C2" s="171" t="s">
        <v>106</v>
      </c>
      <c r="D2" s="165" t="s">
        <v>107</v>
      </c>
      <c r="E2" s="166"/>
      <c r="F2" s="162" t="s">
        <v>1</v>
      </c>
      <c r="G2" s="164"/>
      <c r="H2" s="164"/>
      <c r="I2" s="164"/>
      <c r="J2" s="164"/>
      <c r="K2" s="163"/>
      <c r="L2" s="165" t="s">
        <v>108</v>
      </c>
      <c r="M2" s="166"/>
    </row>
    <row r="3" spans="1:13" s="2" customFormat="1" ht="48.75" customHeight="1">
      <c r="A3" s="172"/>
      <c r="B3" s="172"/>
      <c r="C3" s="172"/>
      <c r="D3" s="167"/>
      <c r="E3" s="168"/>
      <c r="F3" s="162" t="s">
        <v>2</v>
      </c>
      <c r="G3" s="163"/>
      <c r="H3" s="162" t="s">
        <v>3</v>
      </c>
      <c r="I3" s="163"/>
      <c r="J3" s="162" t="s">
        <v>4</v>
      </c>
      <c r="K3" s="163"/>
      <c r="L3" s="167"/>
      <c r="M3" s="168"/>
    </row>
    <row r="4" spans="1:13" s="2" customFormat="1" ht="33" customHeight="1">
      <c r="A4" s="173"/>
      <c r="B4" s="173"/>
      <c r="C4" s="173"/>
      <c r="D4" s="14" t="s">
        <v>5</v>
      </c>
      <c r="E4" s="16" t="s">
        <v>6</v>
      </c>
      <c r="F4" s="14" t="s">
        <v>5</v>
      </c>
      <c r="G4" s="16" t="s">
        <v>6</v>
      </c>
      <c r="H4" s="14" t="s">
        <v>5</v>
      </c>
      <c r="I4" s="16" t="s">
        <v>6</v>
      </c>
      <c r="J4" s="14" t="s">
        <v>5</v>
      </c>
      <c r="K4" s="16" t="s">
        <v>6</v>
      </c>
      <c r="L4" s="14" t="s">
        <v>5</v>
      </c>
      <c r="M4" s="16" t="s">
        <v>6</v>
      </c>
    </row>
    <row r="5" spans="1:13" s="2" customFormat="1" ht="24">
      <c r="A5" s="12">
        <v>1</v>
      </c>
      <c r="B5" s="63" t="s">
        <v>324</v>
      </c>
      <c r="C5" s="64">
        <v>10</v>
      </c>
      <c r="D5" s="64">
        <v>9</v>
      </c>
      <c r="E5" s="30">
        <v>90</v>
      </c>
      <c r="F5" s="64">
        <v>3</v>
      </c>
      <c r="G5" s="149">
        <v>30</v>
      </c>
      <c r="H5" s="64">
        <v>3</v>
      </c>
      <c r="I5" s="65">
        <v>30</v>
      </c>
      <c r="J5" s="64">
        <v>3</v>
      </c>
      <c r="K5" s="65">
        <v>30</v>
      </c>
      <c r="L5" s="64">
        <v>1</v>
      </c>
      <c r="M5" s="30">
        <v>10</v>
      </c>
    </row>
    <row r="6" spans="1:13" s="2" customFormat="1" ht="72">
      <c r="A6" s="12">
        <v>2</v>
      </c>
      <c r="B6" s="27" t="s">
        <v>332</v>
      </c>
      <c r="C6" s="17">
        <v>28</v>
      </c>
      <c r="D6" s="17">
        <v>25</v>
      </c>
      <c r="E6" s="11">
        <v>89.28571428571429</v>
      </c>
      <c r="F6" s="17">
        <v>7</v>
      </c>
      <c r="G6" s="148">
        <v>25</v>
      </c>
      <c r="H6" s="17">
        <v>12</v>
      </c>
      <c r="I6" s="18">
        <v>42.857142857142854</v>
      </c>
      <c r="J6" s="17">
        <v>6</v>
      </c>
      <c r="K6" s="18">
        <v>21.428571428571427</v>
      </c>
      <c r="L6" s="17">
        <v>3</v>
      </c>
      <c r="M6" s="11">
        <v>10.714285714285714</v>
      </c>
    </row>
    <row r="7" spans="1:13" s="2" customFormat="1" ht="24">
      <c r="A7" s="12">
        <v>3</v>
      </c>
      <c r="B7" s="27" t="s">
        <v>328</v>
      </c>
      <c r="C7" s="17">
        <v>26</v>
      </c>
      <c r="D7" s="17">
        <v>23</v>
      </c>
      <c r="E7" s="11">
        <v>88.46153846153845</v>
      </c>
      <c r="F7" s="17">
        <v>5</v>
      </c>
      <c r="G7" s="148">
        <v>19.230769230769234</v>
      </c>
      <c r="H7" s="17">
        <v>14</v>
      </c>
      <c r="I7" s="18">
        <v>53.84615384615385</v>
      </c>
      <c r="J7" s="17">
        <v>4</v>
      </c>
      <c r="K7" s="18">
        <v>15.384615384615385</v>
      </c>
      <c r="L7" s="17">
        <v>3</v>
      </c>
      <c r="M7" s="11">
        <v>11.538461538461538</v>
      </c>
    </row>
    <row r="8" spans="1:13" s="2" customFormat="1" ht="36">
      <c r="A8" s="12">
        <v>4</v>
      </c>
      <c r="B8" s="27" t="s">
        <v>326</v>
      </c>
      <c r="C8" s="17">
        <v>13</v>
      </c>
      <c r="D8" s="17">
        <v>11</v>
      </c>
      <c r="E8" s="11">
        <v>84.61538461538461</v>
      </c>
      <c r="F8" s="17">
        <v>2</v>
      </c>
      <c r="G8" s="148">
        <v>15.384615384615385</v>
      </c>
      <c r="H8" s="17">
        <v>8</v>
      </c>
      <c r="I8" s="18">
        <v>61.53846153846154</v>
      </c>
      <c r="J8" s="17">
        <v>1</v>
      </c>
      <c r="K8" s="18">
        <v>7.6923076923076925</v>
      </c>
      <c r="L8" s="17">
        <v>2</v>
      </c>
      <c r="M8" s="11">
        <v>15.384615384615385</v>
      </c>
    </row>
    <row r="9" spans="1:13" s="2" customFormat="1" ht="12">
      <c r="A9" s="12">
        <v>5</v>
      </c>
      <c r="B9" s="27" t="s">
        <v>329</v>
      </c>
      <c r="C9" s="17">
        <v>13</v>
      </c>
      <c r="D9" s="17">
        <v>13</v>
      </c>
      <c r="E9" s="11">
        <v>100</v>
      </c>
      <c r="F9" s="17">
        <v>2</v>
      </c>
      <c r="G9" s="148">
        <v>15.384615384615385</v>
      </c>
      <c r="H9" s="17">
        <v>10</v>
      </c>
      <c r="I9" s="18">
        <v>76.92307692307693</v>
      </c>
      <c r="J9" s="17">
        <v>1</v>
      </c>
      <c r="K9" s="18">
        <v>7.6923076923076925</v>
      </c>
      <c r="L9" s="17">
        <v>0</v>
      </c>
      <c r="M9" s="11">
        <v>0</v>
      </c>
    </row>
    <row r="10" spans="1:13" s="2" customFormat="1" ht="24">
      <c r="A10" s="12">
        <v>6</v>
      </c>
      <c r="B10" s="27" t="s">
        <v>327</v>
      </c>
      <c r="C10" s="17">
        <v>41</v>
      </c>
      <c r="D10" s="17">
        <v>37</v>
      </c>
      <c r="E10" s="11">
        <v>90.2439024390244</v>
      </c>
      <c r="F10" s="17">
        <v>5</v>
      </c>
      <c r="G10" s="148">
        <v>12.195121951219512</v>
      </c>
      <c r="H10" s="17">
        <v>25</v>
      </c>
      <c r="I10" s="18">
        <v>60.97560975609756</v>
      </c>
      <c r="J10" s="17">
        <v>7</v>
      </c>
      <c r="K10" s="18">
        <v>17.073170731707318</v>
      </c>
      <c r="L10" s="17">
        <v>4</v>
      </c>
      <c r="M10" s="11">
        <v>9.75609756097561</v>
      </c>
    </row>
    <row r="11" spans="1:13" s="2" customFormat="1" ht="72">
      <c r="A11" s="12">
        <v>7</v>
      </c>
      <c r="B11" s="27" t="s">
        <v>315</v>
      </c>
      <c r="C11" s="17">
        <v>26</v>
      </c>
      <c r="D11" s="17">
        <v>18</v>
      </c>
      <c r="E11" s="11">
        <v>69.23076923076923</v>
      </c>
      <c r="F11" s="17">
        <v>2</v>
      </c>
      <c r="G11" s="148">
        <v>7.6923076923076925</v>
      </c>
      <c r="H11" s="17">
        <v>9</v>
      </c>
      <c r="I11" s="18">
        <v>34.61538461538461</v>
      </c>
      <c r="J11" s="17">
        <v>7</v>
      </c>
      <c r="K11" s="18">
        <v>26.923076923076923</v>
      </c>
      <c r="L11" s="17">
        <v>8</v>
      </c>
      <c r="M11" s="11">
        <v>30.76923076923077</v>
      </c>
    </row>
    <row r="12" spans="1:13" s="2" customFormat="1" ht="12">
      <c r="A12" s="12">
        <v>8</v>
      </c>
      <c r="B12" s="27" t="s">
        <v>321</v>
      </c>
      <c r="C12" s="17">
        <v>7</v>
      </c>
      <c r="D12" s="17">
        <v>6</v>
      </c>
      <c r="E12" s="11">
        <v>85.71428571428571</v>
      </c>
      <c r="F12" s="17">
        <v>0</v>
      </c>
      <c r="G12" s="148">
        <v>0</v>
      </c>
      <c r="H12" s="17">
        <v>2</v>
      </c>
      <c r="I12" s="18">
        <v>28.57142857142857</v>
      </c>
      <c r="J12" s="17">
        <v>4</v>
      </c>
      <c r="K12" s="18">
        <v>57.14285714285714</v>
      </c>
      <c r="L12" s="17">
        <v>1</v>
      </c>
      <c r="M12" s="11">
        <v>14.285714285714285</v>
      </c>
    </row>
    <row r="13" spans="1:13" s="59" customFormat="1" ht="12">
      <c r="A13" s="12">
        <v>9</v>
      </c>
      <c r="B13" s="27" t="s">
        <v>322</v>
      </c>
      <c r="C13" s="17">
        <v>9</v>
      </c>
      <c r="D13" s="17">
        <v>8</v>
      </c>
      <c r="E13" s="11">
        <v>88.88888888888889</v>
      </c>
      <c r="F13" s="17">
        <v>0</v>
      </c>
      <c r="G13" s="148">
        <v>0</v>
      </c>
      <c r="H13" s="17">
        <v>4</v>
      </c>
      <c r="I13" s="18">
        <v>44.44444444444444</v>
      </c>
      <c r="J13" s="17">
        <v>4</v>
      </c>
      <c r="K13" s="18">
        <v>44.44444444444444</v>
      </c>
      <c r="L13" s="17">
        <v>1</v>
      </c>
      <c r="M13" s="11">
        <v>11.11111111111111</v>
      </c>
    </row>
    <row r="14" spans="1:13" s="2" customFormat="1" ht="24">
      <c r="A14" s="12">
        <v>10</v>
      </c>
      <c r="B14" s="27" t="s">
        <v>323</v>
      </c>
      <c r="C14" s="17">
        <v>9</v>
      </c>
      <c r="D14" s="17">
        <v>7</v>
      </c>
      <c r="E14" s="11">
        <v>77.77777777777779</v>
      </c>
      <c r="F14" s="17">
        <v>0</v>
      </c>
      <c r="G14" s="148">
        <v>0</v>
      </c>
      <c r="H14" s="17">
        <v>6</v>
      </c>
      <c r="I14" s="18">
        <v>66.66666666666666</v>
      </c>
      <c r="J14" s="17">
        <v>1</v>
      </c>
      <c r="K14" s="18">
        <v>11.11111111111111</v>
      </c>
      <c r="L14" s="17">
        <v>2</v>
      </c>
      <c r="M14" s="11">
        <v>22.22222222222222</v>
      </c>
    </row>
    <row r="15" spans="1:13" s="2" customFormat="1" ht="12">
      <c r="A15" s="12">
        <v>11</v>
      </c>
      <c r="B15" s="28" t="s">
        <v>325</v>
      </c>
      <c r="C15" s="17">
        <v>10</v>
      </c>
      <c r="D15" s="17">
        <v>8</v>
      </c>
      <c r="E15" s="11">
        <v>80</v>
      </c>
      <c r="F15" s="17">
        <v>0</v>
      </c>
      <c r="G15" s="148">
        <v>0</v>
      </c>
      <c r="H15" s="17">
        <v>3</v>
      </c>
      <c r="I15" s="18">
        <v>30</v>
      </c>
      <c r="J15" s="17">
        <v>5</v>
      </c>
      <c r="K15" s="18">
        <v>50</v>
      </c>
      <c r="L15" s="17">
        <v>2</v>
      </c>
      <c r="M15" s="11">
        <v>20</v>
      </c>
    </row>
    <row r="16" spans="1:13" s="2" customFormat="1" ht="24">
      <c r="A16" s="12">
        <v>12</v>
      </c>
      <c r="B16" s="27" t="s">
        <v>330</v>
      </c>
      <c r="C16" s="17">
        <v>22</v>
      </c>
      <c r="D16" s="17">
        <v>19</v>
      </c>
      <c r="E16" s="11">
        <v>86.36363636363636</v>
      </c>
      <c r="F16" s="17">
        <v>0</v>
      </c>
      <c r="G16" s="148">
        <v>0</v>
      </c>
      <c r="H16" s="17">
        <v>13</v>
      </c>
      <c r="I16" s="18">
        <v>59.09090909090909</v>
      </c>
      <c r="J16" s="17">
        <v>6</v>
      </c>
      <c r="K16" s="18">
        <v>27.27272727272727</v>
      </c>
      <c r="L16" s="17">
        <v>3</v>
      </c>
      <c r="M16" s="11">
        <v>13.636363636363635</v>
      </c>
    </row>
    <row r="17" spans="1:13" s="2" customFormat="1" ht="12">
      <c r="A17" s="12">
        <v>13</v>
      </c>
      <c r="B17" s="27" t="s">
        <v>331</v>
      </c>
      <c r="C17" s="17">
        <v>11</v>
      </c>
      <c r="D17" s="17">
        <v>3</v>
      </c>
      <c r="E17" s="11">
        <v>27.27272727272727</v>
      </c>
      <c r="F17" s="17">
        <v>0</v>
      </c>
      <c r="G17" s="148">
        <v>0</v>
      </c>
      <c r="H17" s="17">
        <v>3</v>
      </c>
      <c r="I17" s="18">
        <v>27.27272727272727</v>
      </c>
      <c r="J17" s="17"/>
      <c r="K17" s="18"/>
      <c r="L17" s="17">
        <v>8</v>
      </c>
      <c r="M17" s="11">
        <v>72.72727272727273</v>
      </c>
    </row>
    <row r="18" spans="1:13" s="2" customFormat="1" ht="35.25" customHeight="1">
      <c r="A18" s="180" t="s">
        <v>102</v>
      </c>
      <c r="B18" s="180"/>
      <c r="C18" s="23">
        <f>SUM(C5:C17)</f>
        <v>225</v>
      </c>
      <c r="D18" s="23">
        <f>SUM(D5:D17)</f>
        <v>187</v>
      </c>
      <c r="E18" s="13">
        <f>D18/C18*100</f>
        <v>83.11111111111111</v>
      </c>
      <c r="F18" s="23">
        <f>SUM(F5:F17)</f>
        <v>26</v>
      </c>
      <c r="G18" s="13">
        <f>F18/C18*100</f>
        <v>11.555555555555555</v>
      </c>
      <c r="H18" s="23">
        <f>SUM(H5:H17)</f>
        <v>112</v>
      </c>
      <c r="I18" s="19">
        <f>H18/C18*100</f>
        <v>49.77777777777778</v>
      </c>
      <c r="J18" s="23">
        <f>SUM(J5:J17)</f>
        <v>49</v>
      </c>
      <c r="K18" s="19">
        <f>J18/C18*100</f>
        <v>21.777777777777775</v>
      </c>
      <c r="L18" s="23">
        <f>SUM(L5:L17)</f>
        <v>38</v>
      </c>
      <c r="M18" s="13">
        <f>L18/C18*100</f>
        <v>16.88888888888889</v>
      </c>
    </row>
    <row r="19" s="2" customFormat="1" ht="10.5"/>
    <row r="20" s="2" customFormat="1" ht="10.5"/>
    <row r="21" s="2" customFormat="1" ht="10.5"/>
    <row r="22" s="2" customFormat="1" ht="10.5"/>
    <row r="23" s="2" customFormat="1" ht="10.5"/>
    <row r="24" s="2" customFormat="1" ht="10.5"/>
    <row r="25" s="2" customFormat="1" ht="10.5"/>
    <row r="26" s="2" customFormat="1" ht="10.5"/>
    <row r="27" s="2" customFormat="1" ht="10.5"/>
    <row r="28" s="2" customFormat="1" ht="10.5"/>
    <row r="29" s="2" customFormat="1" ht="10.5"/>
  </sheetData>
  <sheetProtection/>
  <mergeCells count="11">
    <mergeCell ref="L2:M3"/>
    <mergeCell ref="F3:G3"/>
    <mergeCell ref="H3:I3"/>
    <mergeCell ref="J3:K3"/>
    <mergeCell ref="A18:B18"/>
    <mergeCell ref="A1:M1"/>
    <mergeCell ref="A2:A4"/>
    <mergeCell ref="B2:B4"/>
    <mergeCell ref="C2:C4"/>
    <mergeCell ref="D2:E3"/>
    <mergeCell ref="F2:K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31"/>
  <sheetViews>
    <sheetView zoomScalePageLayoutView="0" workbookViewId="0" topLeftCell="A1">
      <selection activeCell="R10" sqref="R10"/>
    </sheetView>
  </sheetViews>
  <sheetFormatPr defaultColWidth="9.140625" defaultRowHeight="12.75"/>
  <cols>
    <col min="1" max="1" width="3.8515625" style="5" customWidth="1"/>
    <col min="2" max="2" width="22.00390625" style="5" customWidth="1"/>
    <col min="3" max="3" width="8.57421875" style="5" customWidth="1"/>
    <col min="4" max="5" width="6.421875" style="5" customWidth="1"/>
    <col min="6" max="7" width="6.8515625" style="5" customWidth="1"/>
    <col min="8" max="13" width="5.7109375" style="5" customWidth="1"/>
    <col min="14" max="14" width="8.140625" style="5" customWidth="1"/>
    <col min="15" max="16384" width="9.140625" style="5" customWidth="1"/>
  </cols>
  <sheetData>
    <row r="1" spans="1:15" ht="66.75" customHeight="1">
      <c r="A1" s="177" t="s">
        <v>344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6"/>
      <c r="O1" s="6"/>
    </row>
    <row r="2" spans="1:15" ht="21" customHeight="1">
      <c r="A2" s="170" t="s">
        <v>0</v>
      </c>
      <c r="B2" s="170" t="s">
        <v>54</v>
      </c>
      <c r="C2" s="171" t="s">
        <v>106</v>
      </c>
      <c r="D2" s="165" t="s">
        <v>107</v>
      </c>
      <c r="E2" s="166"/>
      <c r="F2" s="162" t="s">
        <v>1</v>
      </c>
      <c r="G2" s="164"/>
      <c r="H2" s="164"/>
      <c r="I2" s="164"/>
      <c r="J2" s="164"/>
      <c r="K2" s="163"/>
      <c r="L2" s="165" t="s">
        <v>108</v>
      </c>
      <c r="M2" s="166"/>
      <c r="N2" s="31"/>
      <c r="O2" s="31"/>
    </row>
    <row r="3" spans="1:13" ht="53.25" customHeight="1">
      <c r="A3" s="170"/>
      <c r="B3" s="170"/>
      <c r="C3" s="172"/>
      <c r="D3" s="167"/>
      <c r="E3" s="168"/>
      <c r="F3" s="162" t="s">
        <v>2</v>
      </c>
      <c r="G3" s="163"/>
      <c r="H3" s="162" t="s">
        <v>3</v>
      </c>
      <c r="I3" s="163"/>
      <c r="J3" s="162" t="s">
        <v>4</v>
      </c>
      <c r="K3" s="163"/>
      <c r="L3" s="167"/>
      <c r="M3" s="168"/>
    </row>
    <row r="4" spans="1:13" ht="39.75" customHeight="1">
      <c r="A4" s="170"/>
      <c r="B4" s="170"/>
      <c r="C4" s="173"/>
      <c r="D4" s="14" t="s">
        <v>5</v>
      </c>
      <c r="E4" s="16" t="s">
        <v>6</v>
      </c>
      <c r="F4" s="14" t="s">
        <v>5</v>
      </c>
      <c r="G4" s="16" t="s">
        <v>6</v>
      </c>
      <c r="H4" s="14" t="s">
        <v>5</v>
      </c>
      <c r="I4" s="16" t="s">
        <v>6</v>
      </c>
      <c r="J4" s="14" t="s">
        <v>5</v>
      </c>
      <c r="K4" s="16" t="s">
        <v>6</v>
      </c>
      <c r="L4" s="14" t="s">
        <v>5</v>
      </c>
      <c r="M4" s="16" t="s">
        <v>6</v>
      </c>
    </row>
    <row r="5" spans="1:13" ht="18" customHeight="1">
      <c r="A5" s="186" t="s">
        <v>293</v>
      </c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8"/>
    </row>
    <row r="6" spans="1:14" ht="33">
      <c r="A6" s="55">
        <v>1</v>
      </c>
      <c r="B6" s="83" t="s">
        <v>109</v>
      </c>
      <c r="C6" s="17">
        <v>300</v>
      </c>
      <c r="D6" s="17">
        <v>234</v>
      </c>
      <c r="E6" s="18">
        <v>78</v>
      </c>
      <c r="F6" s="17">
        <v>12</v>
      </c>
      <c r="G6" s="18">
        <v>4</v>
      </c>
      <c r="H6" s="17">
        <v>164</v>
      </c>
      <c r="I6" s="18">
        <v>54.666666666666664</v>
      </c>
      <c r="J6" s="17">
        <v>58</v>
      </c>
      <c r="K6" s="18">
        <v>19.333333333333332</v>
      </c>
      <c r="L6" s="17">
        <v>64</v>
      </c>
      <c r="M6" s="18">
        <v>21.333333333333336</v>
      </c>
      <c r="N6"/>
    </row>
    <row r="7" spans="1:14" ht="33">
      <c r="A7" s="55">
        <v>2</v>
      </c>
      <c r="B7" s="84" t="s">
        <v>23</v>
      </c>
      <c r="C7" s="17">
        <v>4</v>
      </c>
      <c r="D7" s="17">
        <v>4</v>
      </c>
      <c r="E7" s="18">
        <v>100</v>
      </c>
      <c r="F7" s="17"/>
      <c r="G7" s="18"/>
      <c r="H7" s="17">
        <v>2</v>
      </c>
      <c r="I7" s="18">
        <v>50</v>
      </c>
      <c r="J7" s="17">
        <v>2</v>
      </c>
      <c r="K7" s="18">
        <v>50</v>
      </c>
      <c r="L7" s="17"/>
      <c r="M7" s="18"/>
      <c r="N7"/>
    </row>
    <row r="8" spans="1:14" ht="16.5">
      <c r="A8" s="55">
        <v>3</v>
      </c>
      <c r="B8" s="84" t="s">
        <v>112</v>
      </c>
      <c r="C8" s="17">
        <v>12</v>
      </c>
      <c r="D8" s="17">
        <v>10</v>
      </c>
      <c r="E8" s="18">
        <v>83.33333333333334</v>
      </c>
      <c r="F8" s="17">
        <v>1</v>
      </c>
      <c r="G8" s="18">
        <v>8.333333333333332</v>
      </c>
      <c r="H8" s="17">
        <v>7</v>
      </c>
      <c r="I8" s="18">
        <v>58.333333333333336</v>
      </c>
      <c r="J8" s="17">
        <v>2</v>
      </c>
      <c r="K8" s="18">
        <v>16.666666666666664</v>
      </c>
      <c r="L8" s="17">
        <v>2</v>
      </c>
      <c r="M8" s="18">
        <v>16.666666666666664</v>
      </c>
      <c r="N8"/>
    </row>
    <row r="9" spans="1:14" ht="34.5" customHeight="1">
      <c r="A9" s="55">
        <v>4</v>
      </c>
      <c r="B9" s="84" t="s">
        <v>17</v>
      </c>
      <c r="C9" s="17">
        <v>5</v>
      </c>
      <c r="D9" s="17">
        <v>2</v>
      </c>
      <c r="E9" s="18">
        <v>40</v>
      </c>
      <c r="F9" s="17">
        <v>2</v>
      </c>
      <c r="G9" s="18">
        <v>40</v>
      </c>
      <c r="H9" s="17"/>
      <c r="I9" s="18"/>
      <c r="J9" s="17"/>
      <c r="K9" s="18"/>
      <c r="L9" s="17">
        <v>3</v>
      </c>
      <c r="M9" s="18">
        <v>60</v>
      </c>
      <c r="N9"/>
    </row>
    <row r="10" spans="1:14" ht="16.5">
      <c r="A10" s="55">
        <v>5</v>
      </c>
      <c r="B10" s="83" t="s">
        <v>19</v>
      </c>
      <c r="C10" s="17">
        <v>55</v>
      </c>
      <c r="D10" s="17">
        <v>41</v>
      </c>
      <c r="E10" s="18">
        <v>74.54545454545455</v>
      </c>
      <c r="F10" s="17">
        <v>11</v>
      </c>
      <c r="G10" s="18">
        <v>20</v>
      </c>
      <c r="H10" s="17">
        <v>25</v>
      </c>
      <c r="I10" s="18">
        <v>45.45454545454545</v>
      </c>
      <c r="J10" s="17">
        <v>5</v>
      </c>
      <c r="K10" s="18">
        <v>9.090909090909092</v>
      </c>
      <c r="L10" s="17">
        <v>14</v>
      </c>
      <c r="M10" s="18">
        <v>25.454545454545453</v>
      </c>
      <c r="N10"/>
    </row>
    <row r="11" spans="1:14" ht="16.5">
      <c r="A11" s="55">
        <v>6</v>
      </c>
      <c r="B11" s="84" t="s">
        <v>18</v>
      </c>
      <c r="C11" s="17">
        <v>7</v>
      </c>
      <c r="D11" s="17">
        <v>5</v>
      </c>
      <c r="E11" s="18">
        <v>71.42857142857143</v>
      </c>
      <c r="F11" s="17"/>
      <c r="G11" s="18"/>
      <c r="H11" s="17">
        <v>5</v>
      </c>
      <c r="I11" s="18">
        <v>71.42857142857143</v>
      </c>
      <c r="J11" s="17">
        <v>0</v>
      </c>
      <c r="K11" s="18">
        <v>0</v>
      </c>
      <c r="L11" s="17">
        <v>2</v>
      </c>
      <c r="M11" s="18">
        <v>28.57142857142857</v>
      </c>
      <c r="N11"/>
    </row>
    <row r="12" spans="1:14" ht="16.5">
      <c r="A12" s="55">
        <v>7</v>
      </c>
      <c r="B12" s="84" t="s">
        <v>16</v>
      </c>
      <c r="C12" s="17">
        <v>38</v>
      </c>
      <c r="D12" s="17">
        <v>30</v>
      </c>
      <c r="E12" s="18">
        <v>78.94736842105263</v>
      </c>
      <c r="F12" s="17">
        <v>8</v>
      </c>
      <c r="G12" s="18">
        <v>21.052631578947366</v>
      </c>
      <c r="H12" s="17">
        <v>19</v>
      </c>
      <c r="I12" s="18">
        <v>50</v>
      </c>
      <c r="J12" s="17">
        <v>3</v>
      </c>
      <c r="K12" s="18">
        <v>7.894736842105263</v>
      </c>
      <c r="L12" s="17">
        <v>7</v>
      </c>
      <c r="M12" s="18">
        <v>18.421052631578945</v>
      </c>
      <c r="N12"/>
    </row>
    <row r="13" spans="1:14" ht="33">
      <c r="A13" s="55">
        <v>8</v>
      </c>
      <c r="B13" s="84" t="s">
        <v>22</v>
      </c>
      <c r="C13" s="17">
        <v>1</v>
      </c>
      <c r="D13" s="17">
        <v>0</v>
      </c>
      <c r="E13" s="18">
        <v>0</v>
      </c>
      <c r="F13" s="17"/>
      <c r="G13" s="18"/>
      <c r="H13" s="17"/>
      <c r="I13" s="18"/>
      <c r="J13" s="17"/>
      <c r="K13" s="18"/>
      <c r="L13" s="17">
        <v>1</v>
      </c>
      <c r="M13" s="18">
        <v>100</v>
      </c>
      <c r="N13"/>
    </row>
    <row r="14" spans="1:14" ht="16.5">
      <c r="A14" s="55">
        <v>9</v>
      </c>
      <c r="B14" s="84" t="s">
        <v>21</v>
      </c>
      <c r="C14" s="17">
        <v>3</v>
      </c>
      <c r="D14" s="17">
        <v>3</v>
      </c>
      <c r="E14" s="18">
        <v>100</v>
      </c>
      <c r="F14" s="17"/>
      <c r="G14" s="18"/>
      <c r="H14" s="17">
        <v>1</v>
      </c>
      <c r="I14" s="18">
        <v>33.33333333333333</v>
      </c>
      <c r="J14" s="17">
        <v>2</v>
      </c>
      <c r="K14" s="18">
        <v>66.66666666666666</v>
      </c>
      <c r="L14" s="17"/>
      <c r="M14" s="18"/>
      <c r="N14"/>
    </row>
    <row r="15" spans="1:14" ht="16.5">
      <c r="A15" s="55">
        <v>10</v>
      </c>
      <c r="B15" s="84" t="s">
        <v>47</v>
      </c>
      <c r="C15" s="17">
        <v>27</v>
      </c>
      <c r="D15" s="17">
        <v>8</v>
      </c>
      <c r="E15" s="18">
        <v>29.629629629629626</v>
      </c>
      <c r="F15" s="17"/>
      <c r="G15" s="18"/>
      <c r="H15" s="17">
        <v>5</v>
      </c>
      <c r="I15" s="18">
        <v>18.51851851851852</v>
      </c>
      <c r="J15" s="17">
        <v>3</v>
      </c>
      <c r="K15" s="18">
        <v>11.11111111111111</v>
      </c>
      <c r="L15" s="17">
        <v>19</v>
      </c>
      <c r="M15" s="18">
        <v>70.37037037037037</v>
      </c>
      <c r="N15"/>
    </row>
    <row r="16" spans="1:14" ht="16.5">
      <c r="A16" s="55">
        <v>11</v>
      </c>
      <c r="B16" s="84" t="s">
        <v>25</v>
      </c>
      <c r="C16" s="17">
        <v>43</v>
      </c>
      <c r="D16" s="17">
        <v>28</v>
      </c>
      <c r="E16" s="18">
        <v>65.11627906976744</v>
      </c>
      <c r="F16" s="17">
        <v>8</v>
      </c>
      <c r="G16" s="18">
        <v>18.6046511627907</v>
      </c>
      <c r="H16" s="17">
        <v>20</v>
      </c>
      <c r="I16" s="18">
        <v>46.51162790697674</v>
      </c>
      <c r="J16" s="17"/>
      <c r="K16" s="18"/>
      <c r="L16" s="17">
        <v>15</v>
      </c>
      <c r="M16" s="18">
        <v>34.883720930232556</v>
      </c>
      <c r="N16"/>
    </row>
    <row r="17" spans="1:14" ht="16.5">
      <c r="A17" s="55">
        <v>12</v>
      </c>
      <c r="B17" s="84" t="s">
        <v>26</v>
      </c>
      <c r="C17" s="17">
        <v>53</v>
      </c>
      <c r="D17" s="17">
        <v>37</v>
      </c>
      <c r="E17" s="18">
        <v>69.81132075471697</v>
      </c>
      <c r="F17" s="17">
        <v>11</v>
      </c>
      <c r="G17" s="18">
        <v>20.754716981132077</v>
      </c>
      <c r="H17" s="17">
        <v>25</v>
      </c>
      <c r="I17" s="18">
        <v>47.16981132075472</v>
      </c>
      <c r="J17" s="17">
        <v>1</v>
      </c>
      <c r="K17" s="18">
        <v>1.8867924528301887</v>
      </c>
      <c r="L17" s="17">
        <v>16</v>
      </c>
      <c r="M17" s="18">
        <v>30.18867924528302</v>
      </c>
      <c r="N17"/>
    </row>
    <row r="18" spans="1:14" ht="33">
      <c r="A18" s="55">
        <v>13</v>
      </c>
      <c r="B18" s="84" t="s">
        <v>20</v>
      </c>
      <c r="C18" s="17">
        <v>313</v>
      </c>
      <c r="D18" s="17">
        <v>274</v>
      </c>
      <c r="E18" s="18">
        <v>87.53993610223642</v>
      </c>
      <c r="F18" s="17">
        <v>72</v>
      </c>
      <c r="G18" s="18">
        <v>23.003194888178914</v>
      </c>
      <c r="H18" s="17">
        <v>185</v>
      </c>
      <c r="I18" s="18">
        <v>59.105431309904155</v>
      </c>
      <c r="J18" s="17">
        <v>17</v>
      </c>
      <c r="K18" s="18">
        <v>5.431309904153355</v>
      </c>
      <c r="L18" s="17">
        <v>39</v>
      </c>
      <c r="M18" s="18">
        <v>12.460063897763577</v>
      </c>
      <c r="N18"/>
    </row>
    <row r="19" spans="1:14" ht="16.5">
      <c r="A19" s="55">
        <v>14</v>
      </c>
      <c r="B19" s="84" t="s">
        <v>24</v>
      </c>
      <c r="C19" s="17">
        <v>664</v>
      </c>
      <c r="D19" s="17">
        <v>603</v>
      </c>
      <c r="E19" s="18">
        <v>90.8132530120482</v>
      </c>
      <c r="F19" s="17">
        <v>207</v>
      </c>
      <c r="G19" s="18">
        <v>31.17469879518072</v>
      </c>
      <c r="H19" s="17">
        <v>364</v>
      </c>
      <c r="I19" s="18">
        <v>54.81927710843374</v>
      </c>
      <c r="J19" s="17">
        <v>32</v>
      </c>
      <c r="K19" s="18">
        <v>4.819277108433735</v>
      </c>
      <c r="L19" s="17">
        <v>60</v>
      </c>
      <c r="M19" s="18">
        <v>9.036144578313253</v>
      </c>
      <c r="N19"/>
    </row>
    <row r="20" spans="1:14" ht="31.5" customHeight="1">
      <c r="A20" s="55">
        <v>15</v>
      </c>
      <c r="B20" s="84" t="s">
        <v>210</v>
      </c>
      <c r="C20" s="17">
        <v>34</v>
      </c>
      <c r="D20" s="17">
        <v>27</v>
      </c>
      <c r="E20" s="18">
        <v>79.4</v>
      </c>
      <c r="F20" s="17">
        <v>3</v>
      </c>
      <c r="G20" s="18">
        <v>8.8</v>
      </c>
      <c r="H20" s="17">
        <v>17</v>
      </c>
      <c r="I20" s="18">
        <v>50</v>
      </c>
      <c r="J20" s="17">
        <v>7</v>
      </c>
      <c r="K20" s="18">
        <v>20.6</v>
      </c>
      <c r="L20" s="17">
        <v>7</v>
      </c>
      <c r="M20" s="18">
        <v>20.6</v>
      </c>
      <c r="N20"/>
    </row>
    <row r="21" spans="1:14" ht="17.25" customHeight="1">
      <c r="A21" s="55">
        <v>16</v>
      </c>
      <c r="B21" s="84" t="s">
        <v>349</v>
      </c>
      <c r="C21" s="17">
        <v>3</v>
      </c>
      <c r="D21" s="17">
        <v>3</v>
      </c>
      <c r="E21" s="18">
        <v>100</v>
      </c>
      <c r="F21" s="17">
        <v>1</v>
      </c>
      <c r="G21" s="18">
        <v>33.3</v>
      </c>
      <c r="H21" s="17">
        <v>1</v>
      </c>
      <c r="I21" s="18">
        <v>33.3</v>
      </c>
      <c r="J21" s="17">
        <v>1</v>
      </c>
      <c r="K21" s="18">
        <v>33.3</v>
      </c>
      <c r="L21" s="17"/>
      <c r="M21" s="18"/>
      <c r="N21"/>
    </row>
    <row r="22" spans="1:13" s="33" customFormat="1" ht="15" customHeight="1">
      <c r="A22" s="180" t="s">
        <v>317</v>
      </c>
      <c r="B22" s="180"/>
      <c r="C22" s="25">
        <f>SUM(C5:C21)</f>
        <v>1562</v>
      </c>
      <c r="D22" s="25">
        <f>SUM(D5:D21)</f>
        <v>1309</v>
      </c>
      <c r="E22" s="19">
        <f>D22/C22*100</f>
        <v>83.80281690140845</v>
      </c>
      <c r="F22" s="25">
        <f>SUM(F5:F21)</f>
        <v>336</v>
      </c>
      <c r="G22" s="19">
        <f>F22/C22*100</f>
        <v>21.51088348271447</v>
      </c>
      <c r="H22" s="25">
        <f>SUM(H5:H21)</f>
        <v>840</v>
      </c>
      <c r="I22" s="19">
        <f>H22/C22*100</f>
        <v>53.77720870678617</v>
      </c>
      <c r="J22" s="25">
        <f>SUM(J5:J21)</f>
        <v>133</v>
      </c>
      <c r="K22" s="19">
        <f>J22/C22*100</f>
        <v>8.51472471190781</v>
      </c>
      <c r="L22" s="25">
        <f>SUM(L5:L21)</f>
        <v>249</v>
      </c>
      <c r="M22" s="19">
        <f>L22/C22*100</f>
        <v>15.94110115236876</v>
      </c>
    </row>
    <row r="23" spans="1:2" ht="12.75">
      <c r="A23" s="81"/>
      <c r="B23" s="105"/>
    </row>
    <row r="24" spans="1:2" ht="16.5">
      <c r="A24" s="106"/>
      <c r="B24" s="81" t="s">
        <v>355</v>
      </c>
    </row>
    <row r="25" spans="1:2" ht="12.75">
      <c r="A25" s="15"/>
      <c r="B25" s="7"/>
    </row>
    <row r="26" ht="12.75">
      <c r="B26" s="7"/>
    </row>
    <row r="27" spans="2:15" ht="12.75">
      <c r="B27" s="7"/>
      <c r="E27" s="117"/>
      <c r="G27" s="117"/>
      <c r="I27" s="117"/>
      <c r="K27" s="117"/>
      <c r="M27" s="117"/>
      <c r="O27" s="117"/>
    </row>
    <row r="28" spans="2:15" ht="12.75">
      <c r="B28" s="7"/>
      <c r="E28" s="117"/>
      <c r="G28" s="117"/>
      <c r="I28" s="117"/>
      <c r="K28" s="117"/>
      <c r="M28" s="117"/>
      <c r="O28" s="117"/>
    </row>
    <row r="29" spans="2:15" ht="12.75">
      <c r="B29" s="7"/>
      <c r="E29" s="117"/>
      <c r="G29" s="117"/>
      <c r="I29" s="117"/>
      <c r="K29" s="117"/>
      <c r="M29" s="117"/>
      <c r="O29" s="117"/>
    </row>
    <row r="30" spans="2:15" ht="12.75">
      <c r="B30" s="7"/>
      <c r="E30" s="117"/>
      <c r="G30" s="117"/>
      <c r="I30" s="117"/>
      <c r="K30" s="117"/>
      <c r="M30" s="117"/>
      <c r="O30" s="117"/>
    </row>
    <row r="31" spans="2:15" ht="12.75">
      <c r="B31" s="7"/>
      <c r="E31" s="117"/>
      <c r="G31" s="117"/>
      <c r="I31" s="117"/>
      <c r="K31" s="117"/>
      <c r="M31" s="117"/>
      <c r="O31" s="117"/>
    </row>
    <row r="32" spans="2:15" ht="12.75">
      <c r="B32" s="7"/>
      <c r="E32" s="117"/>
      <c r="G32" s="117"/>
      <c r="I32" s="117"/>
      <c r="K32" s="117"/>
      <c r="M32" s="117"/>
      <c r="O32" s="117"/>
    </row>
    <row r="33" spans="2:15" ht="12.75">
      <c r="B33" s="7"/>
      <c r="E33" s="117"/>
      <c r="G33" s="117"/>
      <c r="I33" s="117"/>
      <c r="K33" s="117"/>
      <c r="M33" s="117"/>
      <c r="O33" s="117"/>
    </row>
    <row r="34" spans="2:15" ht="12.75">
      <c r="B34" s="7"/>
      <c r="E34" s="117"/>
      <c r="G34" s="117"/>
      <c r="I34" s="117"/>
      <c r="K34" s="117"/>
      <c r="M34" s="117"/>
      <c r="O34" s="117"/>
    </row>
    <row r="35" spans="2:15" ht="12.75">
      <c r="B35" s="7"/>
      <c r="E35" s="117"/>
      <c r="G35" s="117"/>
      <c r="I35" s="117"/>
      <c r="K35" s="117"/>
      <c r="M35" s="117"/>
      <c r="O35" s="117"/>
    </row>
    <row r="36" spans="2:15" ht="12.75">
      <c r="B36" s="7"/>
      <c r="E36" s="117"/>
      <c r="G36" s="117"/>
      <c r="I36" s="117"/>
      <c r="K36" s="117"/>
      <c r="M36" s="117"/>
      <c r="O36" s="117"/>
    </row>
    <row r="37" spans="2:15" ht="12.75">
      <c r="B37" s="7"/>
      <c r="E37" s="117"/>
      <c r="G37" s="117"/>
      <c r="I37" s="117"/>
      <c r="K37" s="117"/>
      <c r="M37" s="117"/>
      <c r="O37" s="117"/>
    </row>
    <row r="38" spans="2:15" ht="12.75">
      <c r="B38" s="7"/>
      <c r="E38" s="117"/>
      <c r="G38" s="117"/>
      <c r="I38" s="117"/>
      <c r="K38" s="117"/>
      <c r="M38" s="117"/>
      <c r="O38" s="117"/>
    </row>
    <row r="40" ht="12.75">
      <c r="B40" s="7"/>
    </row>
    <row r="41" spans="2:15" ht="12.75">
      <c r="B41" s="7"/>
      <c r="E41" s="117"/>
      <c r="G41" s="117"/>
      <c r="I41" s="117"/>
      <c r="K41" s="117"/>
      <c r="M41" s="117"/>
      <c r="O41" s="117"/>
    </row>
    <row r="42" ht="12.75">
      <c r="B42" s="7"/>
    </row>
    <row r="43" ht="12.75">
      <c r="B43" s="7"/>
    </row>
    <row r="44" ht="12.75">
      <c r="B44" s="7"/>
    </row>
    <row r="45" ht="12.75">
      <c r="B45" s="7"/>
    </row>
    <row r="46" ht="12.75">
      <c r="B46" s="7"/>
    </row>
    <row r="47" ht="12.75">
      <c r="B47" s="7"/>
    </row>
    <row r="48" ht="12.75">
      <c r="B48" s="7"/>
    </row>
    <row r="49" ht="12.75">
      <c r="B49" s="7"/>
    </row>
    <row r="50" ht="12.75">
      <c r="B50" s="7"/>
    </row>
    <row r="51" ht="12.75">
      <c r="B51" s="7"/>
    </row>
    <row r="52" ht="12.75">
      <c r="B52" s="7"/>
    </row>
    <row r="53" ht="12.75">
      <c r="B53" s="7"/>
    </row>
    <row r="54" ht="12.75">
      <c r="B54" s="7"/>
    </row>
    <row r="55" ht="12.75">
      <c r="B55" s="7"/>
    </row>
    <row r="56" ht="12.75">
      <c r="B56" s="7"/>
    </row>
    <row r="57" ht="12.75">
      <c r="B57" s="7"/>
    </row>
    <row r="58" ht="12.75">
      <c r="B58" s="7"/>
    </row>
    <row r="59" ht="12.75">
      <c r="B59" s="7"/>
    </row>
    <row r="60" ht="12.75">
      <c r="B60" s="7"/>
    </row>
    <row r="61" ht="12.75">
      <c r="B61" s="7"/>
    </row>
    <row r="62" ht="12.75">
      <c r="B62" s="7"/>
    </row>
    <row r="63" ht="12.75">
      <c r="B63" s="7"/>
    </row>
    <row r="64" ht="12.75">
      <c r="B64" s="7"/>
    </row>
    <row r="65" ht="12.75">
      <c r="B65" s="7"/>
    </row>
    <row r="66" ht="12.75">
      <c r="B66" s="7"/>
    </row>
    <row r="67" ht="12.75">
      <c r="B67" s="7"/>
    </row>
    <row r="68" ht="12.75">
      <c r="B68" s="7"/>
    </row>
    <row r="69" ht="12.75">
      <c r="B69" s="7"/>
    </row>
    <row r="70" ht="12.75">
      <c r="B70" s="7"/>
    </row>
    <row r="71" ht="12.75">
      <c r="B71" s="7"/>
    </row>
    <row r="72" ht="12.75">
      <c r="B72" s="7"/>
    </row>
    <row r="73" ht="12.75">
      <c r="B73" s="7"/>
    </row>
    <row r="74" ht="12.75">
      <c r="B74" s="7"/>
    </row>
    <row r="75" ht="12.75">
      <c r="B75" s="7"/>
    </row>
    <row r="76" ht="12.75">
      <c r="B76" s="7"/>
    </row>
    <row r="77" ht="12.75">
      <c r="B77" s="7"/>
    </row>
    <row r="78" ht="12.75">
      <c r="B78" s="7"/>
    </row>
    <row r="79" ht="12.75">
      <c r="B79" s="7"/>
    </row>
    <row r="80" ht="12.75">
      <c r="B80" s="7"/>
    </row>
    <row r="81" ht="12.75">
      <c r="B81" s="7"/>
    </row>
    <row r="82" ht="12.75">
      <c r="B82" s="7"/>
    </row>
    <row r="83" ht="12.75">
      <c r="B83" s="7"/>
    </row>
    <row r="84" ht="12.75">
      <c r="B84" s="7"/>
    </row>
    <row r="85" ht="12.75">
      <c r="B85" s="7"/>
    </row>
    <row r="86" ht="12.75">
      <c r="B86" s="7"/>
    </row>
    <row r="87" ht="12.75">
      <c r="B87" s="7"/>
    </row>
    <row r="88" ht="12.75">
      <c r="B88" s="7"/>
    </row>
    <row r="89" ht="12.75">
      <c r="B89" s="7"/>
    </row>
    <row r="90" ht="12.75">
      <c r="B90" s="7"/>
    </row>
    <row r="91" ht="12.75">
      <c r="B91" s="7"/>
    </row>
    <row r="92" ht="12.75">
      <c r="B92" s="7"/>
    </row>
    <row r="93" ht="12.75">
      <c r="B93" s="7"/>
    </row>
    <row r="94" ht="12.75">
      <c r="B94" s="7"/>
    </row>
    <row r="95" ht="12.75">
      <c r="B95" s="7"/>
    </row>
    <row r="96" ht="12.75">
      <c r="B96" s="7"/>
    </row>
    <row r="97" ht="12.75">
      <c r="B97" s="7"/>
    </row>
    <row r="98" ht="12.75">
      <c r="B98" s="7"/>
    </row>
    <row r="99" ht="12.75">
      <c r="B99" s="7"/>
    </row>
    <row r="100" ht="12.75">
      <c r="B100" s="7"/>
    </row>
    <row r="101" ht="12.75">
      <c r="B101" s="7"/>
    </row>
    <row r="102" ht="12.75">
      <c r="B102" s="7"/>
    </row>
    <row r="103" ht="12.75">
      <c r="B103" s="7"/>
    </row>
    <row r="104" ht="12.75">
      <c r="B104" s="7"/>
    </row>
    <row r="105" ht="12.75">
      <c r="B105" s="7"/>
    </row>
    <row r="106" ht="12.75">
      <c r="B106" s="7"/>
    </row>
    <row r="107" ht="12.75">
      <c r="B107" s="7"/>
    </row>
    <row r="108" ht="12.75">
      <c r="B108" s="7"/>
    </row>
    <row r="109" ht="12.75">
      <c r="B109" s="7"/>
    </row>
    <row r="110" ht="12.75">
      <c r="B110" s="7"/>
    </row>
    <row r="111" ht="12.75">
      <c r="B111" s="7"/>
    </row>
    <row r="112" ht="12.75">
      <c r="B112" s="7"/>
    </row>
    <row r="113" ht="12.75">
      <c r="B113" s="7"/>
    </row>
    <row r="114" ht="12.75">
      <c r="B114" s="7"/>
    </row>
    <row r="115" ht="12.75">
      <c r="B115" s="7"/>
    </row>
    <row r="116" ht="12.75">
      <c r="B116" s="7"/>
    </row>
    <row r="117" ht="12.75">
      <c r="B117" s="7"/>
    </row>
    <row r="118" ht="12.75">
      <c r="B118" s="7"/>
    </row>
    <row r="119" ht="12.75">
      <c r="B119" s="7"/>
    </row>
    <row r="120" ht="12.75">
      <c r="B120" s="7"/>
    </row>
    <row r="121" ht="12.75">
      <c r="B121" s="7"/>
    </row>
    <row r="122" ht="12.75">
      <c r="B122" s="7"/>
    </row>
    <row r="123" ht="12.75">
      <c r="B123" s="7"/>
    </row>
    <row r="124" ht="12.75">
      <c r="B124" s="7"/>
    </row>
    <row r="125" ht="12.75">
      <c r="B125" s="7"/>
    </row>
    <row r="126" ht="12.75">
      <c r="B126" s="7"/>
    </row>
    <row r="127" ht="12.75">
      <c r="B127" s="7"/>
    </row>
    <row r="128" ht="12.75">
      <c r="B128" s="7"/>
    </row>
    <row r="129" ht="12.75">
      <c r="B129" s="7"/>
    </row>
    <row r="130" ht="12.75">
      <c r="B130" s="7"/>
    </row>
    <row r="131" ht="12.75">
      <c r="B131" s="7"/>
    </row>
  </sheetData>
  <sheetProtection/>
  <mergeCells count="12">
    <mergeCell ref="A22:B22"/>
    <mergeCell ref="A1:M1"/>
    <mergeCell ref="A2:A4"/>
    <mergeCell ref="B2:B4"/>
    <mergeCell ref="C2:C4"/>
    <mergeCell ref="D2:E3"/>
    <mergeCell ref="H3:I3"/>
    <mergeCell ref="J3:K3"/>
    <mergeCell ref="A5:M5"/>
    <mergeCell ref="F2:K2"/>
    <mergeCell ref="L2:M3"/>
    <mergeCell ref="F3:G3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53"/>
  <sheetViews>
    <sheetView zoomScalePageLayoutView="0" workbookViewId="0" topLeftCell="A1">
      <selection activeCell="P9" sqref="P9"/>
    </sheetView>
  </sheetViews>
  <sheetFormatPr defaultColWidth="9.140625" defaultRowHeight="12.75"/>
  <cols>
    <col min="1" max="1" width="3.8515625" style="3" customWidth="1"/>
    <col min="2" max="2" width="35.00390625" style="3" customWidth="1"/>
    <col min="3" max="3" width="7.421875" style="3" customWidth="1"/>
    <col min="4" max="4" width="5.8515625" style="3" customWidth="1"/>
    <col min="5" max="5" width="5.7109375" style="3" customWidth="1"/>
    <col min="6" max="6" width="5.28125" style="3" customWidth="1"/>
    <col min="7" max="7" width="6.00390625" style="3" customWidth="1"/>
    <col min="8" max="11" width="5.28125" style="3" customWidth="1"/>
    <col min="12" max="12" width="6.00390625" style="3" customWidth="1"/>
    <col min="13" max="13" width="5.8515625" style="3" customWidth="1"/>
    <col min="14" max="16384" width="9.140625" style="3" customWidth="1"/>
  </cols>
  <sheetData>
    <row r="1" spans="1:13" s="1" customFormat="1" ht="58.5" customHeight="1">
      <c r="A1" s="169" t="s">
        <v>356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</row>
    <row r="2" spans="1:13" s="2" customFormat="1" ht="11.25" customHeight="1">
      <c r="A2" s="170" t="s">
        <v>0</v>
      </c>
      <c r="B2" s="170" t="s">
        <v>117</v>
      </c>
      <c r="C2" s="171" t="s">
        <v>106</v>
      </c>
      <c r="D2" s="165" t="s">
        <v>107</v>
      </c>
      <c r="E2" s="166"/>
      <c r="F2" s="162" t="s">
        <v>1</v>
      </c>
      <c r="G2" s="164"/>
      <c r="H2" s="164"/>
      <c r="I2" s="164"/>
      <c r="J2" s="164"/>
      <c r="K2" s="163"/>
      <c r="L2" s="165" t="s">
        <v>108</v>
      </c>
      <c r="M2" s="166"/>
    </row>
    <row r="3" spans="1:13" s="2" customFormat="1" ht="64.5" customHeight="1">
      <c r="A3" s="170"/>
      <c r="B3" s="170"/>
      <c r="C3" s="172"/>
      <c r="D3" s="167"/>
      <c r="E3" s="168"/>
      <c r="F3" s="162" t="s">
        <v>2</v>
      </c>
      <c r="G3" s="163"/>
      <c r="H3" s="162" t="s">
        <v>3</v>
      </c>
      <c r="I3" s="163"/>
      <c r="J3" s="162" t="s">
        <v>4</v>
      </c>
      <c r="K3" s="163"/>
      <c r="L3" s="167"/>
      <c r="M3" s="168"/>
    </row>
    <row r="4" spans="1:13" s="2" customFormat="1" ht="33" customHeight="1">
      <c r="A4" s="170"/>
      <c r="B4" s="170"/>
      <c r="C4" s="173"/>
      <c r="D4" s="14" t="s">
        <v>5</v>
      </c>
      <c r="E4" s="16" t="s">
        <v>6</v>
      </c>
      <c r="F4" s="14" t="s">
        <v>5</v>
      </c>
      <c r="G4" s="16" t="s">
        <v>6</v>
      </c>
      <c r="H4" s="14" t="s">
        <v>5</v>
      </c>
      <c r="I4" s="16" t="s">
        <v>6</v>
      </c>
      <c r="J4" s="14" t="s">
        <v>5</v>
      </c>
      <c r="K4" s="16" t="s">
        <v>6</v>
      </c>
      <c r="L4" s="14" t="s">
        <v>5</v>
      </c>
      <c r="M4" s="16" t="s">
        <v>6</v>
      </c>
    </row>
    <row r="5" spans="1:13" s="2" customFormat="1" ht="12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  <c r="I5" s="14">
        <v>9</v>
      </c>
      <c r="J5" s="14">
        <v>10</v>
      </c>
      <c r="K5" s="14">
        <v>11</v>
      </c>
      <c r="L5" s="14">
        <v>12</v>
      </c>
      <c r="M5" s="14">
        <v>13</v>
      </c>
    </row>
    <row r="6" spans="1:13" s="2" customFormat="1" ht="38.25" customHeight="1">
      <c r="A6" s="29">
        <v>1</v>
      </c>
      <c r="B6" s="21" t="s">
        <v>290</v>
      </c>
      <c r="C6" s="40">
        <v>25</v>
      </c>
      <c r="D6" s="40">
        <v>23</v>
      </c>
      <c r="E6" s="30">
        <v>92</v>
      </c>
      <c r="F6" s="40">
        <v>15</v>
      </c>
      <c r="G6" s="149">
        <v>60</v>
      </c>
      <c r="H6" s="40">
        <v>8</v>
      </c>
      <c r="I6" s="41">
        <v>32</v>
      </c>
      <c r="J6" s="40">
        <v>0</v>
      </c>
      <c r="K6" s="41">
        <v>0</v>
      </c>
      <c r="L6" s="40">
        <v>2</v>
      </c>
      <c r="M6" s="30">
        <v>8</v>
      </c>
    </row>
    <row r="7" spans="1:13" s="2" customFormat="1" ht="12">
      <c r="A7" s="22">
        <v>2</v>
      </c>
      <c r="B7" s="22" t="s">
        <v>266</v>
      </c>
      <c r="C7" s="42">
        <v>22</v>
      </c>
      <c r="D7" s="42">
        <v>20</v>
      </c>
      <c r="E7" s="11">
        <v>90.9090909090909</v>
      </c>
      <c r="F7" s="42">
        <v>11</v>
      </c>
      <c r="G7" s="148">
        <v>50</v>
      </c>
      <c r="H7" s="42">
        <v>8</v>
      </c>
      <c r="I7" s="43">
        <v>36.36363636363637</v>
      </c>
      <c r="J7" s="42">
        <v>1</v>
      </c>
      <c r="K7" s="43">
        <v>4.545454545454546</v>
      </c>
      <c r="L7" s="42">
        <v>2</v>
      </c>
      <c r="M7" s="11">
        <v>9.090909090909092</v>
      </c>
    </row>
    <row r="8" spans="1:13" s="2" customFormat="1" ht="12">
      <c r="A8" s="22">
        <v>3</v>
      </c>
      <c r="B8" s="22" t="s">
        <v>267</v>
      </c>
      <c r="C8" s="42">
        <v>58</v>
      </c>
      <c r="D8" s="42">
        <v>44</v>
      </c>
      <c r="E8" s="11">
        <v>75.86206896551724</v>
      </c>
      <c r="F8" s="42">
        <v>29</v>
      </c>
      <c r="G8" s="148">
        <v>50</v>
      </c>
      <c r="H8" s="42">
        <v>15</v>
      </c>
      <c r="I8" s="43">
        <v>25.862068965517242</v>
      </c>
      <c r="J8" s="42">
        <v>0</v>
      </c>
      <c r="K8" s="43">
        <v>0</v>
      </c>
      <c r="L8" s="42">
        <v>14</v>
      </c>
      <c r="M8" s="11">
        <v>24.137931034482758</v>
      </c>
    </row>
    <row r="9" spans="1:13" s="2" customFormat="1" ht="24">
      <c r="A9" s="22">
        <v>4</v>
      </c>
      <c r="B9" s="22" t="s">
        <v>274</v>
      </c>
      <c r="C9" s="42">
        <v>37</v>
      </c>
      <c r="D9" s="42">
        <v>35</v>
      </c>
      <c r="E9" s="11">
        <v>94.5945945945946</v>
      </c>
      <c r="F9" s="42">
        <v>18</v>
      </c>
      <c r="G9" s="148">
        <v>48.64864864864865</v>
      </c>
      <c r="H9" s="42">
        <v>15</v>
      </c>
      <c r="I9" s="43">
        <v>40.54054054054054</v>
      </c>
      <c r="J9" s="42">
        <v>2</v>
      </c>
      <c r="K9" s="43">
        <v>5.405405405405405</v>
      </c>
      <c r="L9" s="42">
        <v>2</v>
      </c>
      <c r="M9" s="11">
        <v>5.405405405405405</v>
      </c>
    </row>
    <row r="10" spans="1:13" s="2" customFormat="1" ht="24">
      <c r="A10" s="22">
        <v>5</v>
      </c>
      <c r="B10" s="28" t="s">
        <v>270</v>
      </c>
      <c r="C10" s="42">
        <v>34</v>
      </c>
      <c r="D10" s="42">
        <v>26</v>
      </c>
      <c r="E10" s="11">
        <v>76.47058823529412</v>
      </c>
      <c r="F10" s="42">
        <v>16</v>
      </c>
      <c r="G10" s="148">
        <v>47.05882352941176</v>
      </c>
      <c r="H10" s="42">
        <v>6</v>
      </c>
      <c r="I10" s="43">
        <v>17.647058823529413</v>
      </c>
      <c r="J10" s="42">
        <v>4</v>
      </c>
      <c r="K10" s="43">
        <v>11.76470588235294</v>
      </c>
      <c r="L10" s="42">
        <v>8</v>
      </c>
      <c r="M10" s="11">
        <v>23.52941176470588</v>
      </c>
    </row>
    <row r="11" spans="1:13" s="2" customFormat="1" ht="12">
      <c r="A11" s="22">
        <v>6</v>
      </c>
      <c r="B11" s="21" t="s">
        <v>279</v>
      </c>
      <c r="C11" s="42">
        <v>37</v>
      </c>
      <c r="D11" s="42">
        <v>31</v>
      </c>
      <c r="E11" s="11">
        <v>83.78378378378379</v>
      </c>
      <c r="F11" s="42">
        <v>17</v>
      </c>
      <c r="G11" s="148">
        <v>45.94594594594595</v>
      </c>
      <c r="H11" s="42">
        <v>14</v>
      </c>
      <c r="I11" s="43">
        <v>37.83783783783784</v>
      </c>
      <c r="J11" s="42">
        <v>0</v>
      </c>
      <c r="K11" s="43">
        <v>0</v>
      </c>
      <c r="L11" s="42">
        <v>6</v>
      </c>
      <c r="M11" s="11">
        <v>16.216216216216218</v>
      </c>
    </row>
    <row r="12" spans="1:13" s="2" customFormat="1" ht="12">
      <c r="A12" s="22">
        <v>7</v>
      </c>
      <c r="B12" s="21" t="s">
        <v>278</v>
      </c>
      <c r="C12" s="42">
        <v>23</v>
      </c>
      <c r="D12" s="42">
        <v>22</v>
      </c>
      <c r="E12" s="11">
        <v>95.65217391304348</v>
      </c>
      <c r="F12" s="42">
        <v>10</v>
      </c>
      <c r="G12" s="148">
        <v>43.47826086956522</v>
      </c>
      <c r="H12" s="42">
        <v>12</v>
      </c>
      <c r="I12" s="43">
        <v>52.17391304347826</v>
      </c>
      <c r="J12" s="42">
        <v>0</v>
      </c>
      <c r="K12" s="43">
        <v>0</v>
      </c>
      <c r="L12" s="42">
        <v>1</v>
      </c>
      <c r="M12" s="11">
        <v>4.3478260869565215</v>
      </c>
    </row>
    <row r="13" spans="1:13" s="2" customFormat="1" ht="48">
      <c r="A13" s="22">
        <v>8</v>
      </c>
      <c r="B13" s="22" t="s">
        <v>352</v>
      </c>
      <c r="C13" s="42">
        <v>116</v>
      </c>
      <c r="D13" s="42">
        <v>100</v>
      </c>
      <c r="E13" s="11">
        <v>86.20689655172413</v>
      </c>
      <c r="F13" s="42">
        <v>43</v>
      </c>
      <c r="G13" s="148">
        <v>37.06896551724138</v>
      </c>
      <c r="H13" s="42">
        <v>34</v>
      </c>
      <c r="I13" s="43">
        <v>29.310344827586203</v>
      </c>
      <c r="J13" s="42">
        <v>23</v>
      </c>
      <c r="K13" s="43">
        <v>19.82758620689655</v>
      </c>
      <c r="L13" s="42">
        <v>16</v>
      </c>
      <c r="M13" s="11">
        <v>13.793103448275861</v>
      </c>
    </row>
    <row r="14" spans="1:13" s="2" customFormat="1" ht="24">
      <c r="A14" s="22">
        <v>9</v>
      </c>
      <c r="B14" s="22" t="s">
        <v>275</v>
      </c>
      <c r="C14" s="42">
        <v>28</v>
      </c>
      <c r="D14" s="42">
        <v>21</v>
      </c>
      <c r="E14" s="11">
        <v>75</v>
      </c>
      <c r="F14" s="42">
        <v>9</v>
      </c>
      <c r="G14" s="148">
        <v>32.142857142857146</v>
      </c>
      <c r="H14" s="42">
        <v>9</v>
      </c>
      <c r="I14" s="43">
        <v>32.142857142857146</v>
      </c>
      <c r="J14" s="42">
        <v>3</v>
      </c>
      <c r="K14" s="43">
        <v>10.714285714285714</v>
      </c>
      <c r="L14" s="42">
        <v>7</v>
      </c>
      <c r="M14" s="11">
        <v>25</v>
      </c>
    </row>
    <row r="15" spans="1:13" s="10" customFormat="1" ht="12">
      <c r="A15" s="22">
        <v>10</v>
      </c>
      <c r="B15" s="22" t="s">
        <v>286</v>
      </c>
      <c r="C15" s="42">
        <v>49</v>
      </c>
      <c r="D15" s="42">
        <v>44</v>
      </c>
      <c r="E15" s="11">
        <v>89.79591836734694</v>
      </c>
      <c r="F15" s="42">
        <v>15</v>
      </c>
      <c r="G15" s="148">
        <v>30.612244897959183</v>
      </c>
      <c r="H15" s="42">
        <v>29</v>
      </c>
      <c r="I15" s="43">
        <v>59.183673469387756</v>
      </c>
      <c r="J15" s="42">
        <v>0</v>
      </c>
      <c r="K15" s="43">
        <v>0</v>
      </c>
      <c r="L15" s="42">
        <v>5</v>
      </c>
      <c r="M15" s="11">
        <v>10.204081632653061</v>
      </c>
    </row>
    <row r="16" spans="1:13" s="2" customFormat="1" ht="24">
      <c r="A16" s="22">
        <v>11</v>
      </c>
      <c r="B16" s="22" t="s">
        <v>272</v>
      </c>
      <c r="C16" s="42">
        <v>24</v>
      </c>
      <c r="D16" s="42">
        <v>23</v>
      </c>
      <c r="E16" s="11">
        <v>95.83333333333334</v>
      </c>
      <c r="F16" s="42">
        <v>7</v>
      </c>
      <c r="G16" s="148">
        <v>29.166666666666668</v>
      </c>
      <c r="H16" s="42">
        <v>16</v>
      </c>
      <c r="I16" s="43">
        <v>66.66666666666666</v>
      </c>
      <c r="J16" s="42">
        <v>0</v>
      </c>
      <c r="K16" s="43">
        <v>0</v>
      </c>
      <c r="L16" s="42">
        <v>0</v>
      </c>
      <c r="M16" s="11">
        <v>0</v>
      </c>
    </row>
    <row r="17" spans="1:13" s="2" customFormat="1" ht="24">
      <c r="A17" s="22">
        <v>12</v>
      </c>
      <c r="B17" s="22" t="s">
        <v>261</v>
      </c>
      <c r="C17" s="42">
        <v>26</v>
      </c>
      <c r="D17" s="42">
        <v>24</v>
      </c>
      <c r="E17" s="11">
        <v>92.3076923076923</v>
      </c>
      <c r="F17" s="42">
        <v>7</v>
      </c>
      <c r="G17" s="148">
        <v>26.923076923076923</v>
      </c>
      <c r="H17" s="42">
        <v>17</v>
      </c>
      <c r="I17" s="43">
        <v>65.38461538461539</v>
      </c>
      <c r="J17" s="42">
        <v>0</v>
      </c>
      <c r="K17" s="43">
        <v>0</v>
      </c>
      <c r="L17" s="42">
        <v>2</v>
      </c>
      <c r="M17" s="11">
        <v>7.6923076923076925</v>
      </c>
    </row>
    <row r="18" spans="1:13" s="2" customFormat="1" ht="48">
      <c r="A18" s="22">
        <v>13</v>
      </c>
      <c r="B18" s="22" t="s">
        <v>116</v>
      </c>
      <c r="C18" s="42">
        <v>31</v>
      </c>
      <c r="D18" s="42">
        <v>29</v>
      </c>
      <c r="E18" s="11">
        <v>93.54838709677419</v>
      </c>
      <c r="F18" s="42">
        <v>8</v>
      </c>
      <c r="G18" s="148">
        <v>25.806451612903224</v>
      </c>
      <c r="H18" s="42">
        <v>19</v>
      </c>
      <c r="I18" s="43">
        <v>61.29032258064516</v>
      </c>
      <c r="J18" s="42">
        <v>2</v>
      </c>
      <c r="K18" s="43">
        <v>6.451612903225806</v>
      </c>
      <c r="L18" s="42">
        <v>0</v>
      </c>
      <c r="M18" s="11">
        <v>0</v>
      </c>
    </row>
    <row r="19" spans="1:13" s="2" customFormat="1" ht="12">
      <c r="A19" s="22">
        <v>14</v>
      </c>
      <c r="B19" s="22" t="s">
        <v>269</v>
      </c>
      <c r="C19" s="42">
        <v>55</v>
      </c>
      <c r="D19" s="42">
        <v>47</v>
      </c>
      <c r="E19" s="11">
        <v>85.45454545454545</v>
      </c>
      <c r="F19" s="42">
        <v>14</v>
      </c>
      <c r="G19" s="148">
        <v>25.454545454545453</v>
      </c>
      <c r="H19" s="42">
        <v>31</v>
      </c>
      <c r="I19" s="43">
        <v>56.36363636363636</v>
      </c>
      <c r="J19" s="42">
        <v>2</v>
      </c>
      <c r="K19" s="43">
        <v>3.6363636363636362</v>
      </c>
      <c r="L19" s="42">
        <v>8</v>
      </c>
      <c r="M19" s="11">
        <v>14.545454545454545</v>
      </c>
    </row>
    <row r="20" spans="1:13" s="2" customFormat="1" ht="36">
      <c r="A20" s="22">
        <v>15</v>
      </c>
      <c r="B20" s="21" t="s">
        <v>140</v>
      </c>
      <c r="C20" s="42">
        <v>28</v>
      </c>
      <c r="D20" s="42">
        <v>28</v>
      </c>
      <c r="E20" s="11">
        <v>100</v>
      </c>
      <c r="F20" s="42">
        <v>7</v>
      </c>
      <c r="G20" s="148">
        <v>25</v>
      </c>
      <c r="H20" s="42">
        <v>17</v>
      </c>
      <c r="I20" s="43">
        <v>60.71428571428571</v>
      </c>
      <c r="J20" s="42">
        <v>4</v>
      </c>
      <c r="K20" s="43">
        <v>14.285714285714285</v>
      </c>
      <c r="L20" s="42">
        <v>0</v>
      </c>
      <c r="M20" s="11">
        <v>0</v>
      </c>
    </row>
    <row r="21" spans="1:13" s="10" customFormat="1" ht="24">
      <c r="A21" s="22">
        <v>16</v>
      </c>
      <c r="B21" s="21" t="s">
        <v>277</v>
      </c>
      <c r="C21" s="42">
        <v>28</v>
      </c>
      <c r="D21" s="42">
        <v>27</v>
      </c>
      <c r="E21" s="11">
        <v>96.42857142857143</v>
      </c>
      <c r="F21" s="42">
        <v>7</v>
      </c>
      <c r="G21" s="148">
        <v>25</v>
      </c>
      <c r="H21" s="42">
        <v>19</v>
      </c>
      <c r="I21" s="43">
        <v>67.85714285714286</v>
      </c>
      <c r="J21" s="42">
        <v>1</v>
      </c>
      <c r="K21" s="43">
        <v>3.571428571428571</v>
      </c>
      <c r="L21" s="42">
        <v>1</v>
      </c>
      <c r="M21" s="11">
        <v>3.571428571428571</v>
      </c>
    </row>
    <row r="22" spans="1:13" s="2" customFormat="1" ht="12">
      <c r="A22" s="22">
        <v>17</v>
      </c>
      <c r="B22" s="21" t="s">
        <v>353</v>
      </c>
      <c r="C22" s="42">
        <v>30</v>
      </c>
      <c r="D22" s="42">
        <v>23</v>
      </c>
      <c r="E22" s="11">
        <v>76.66666666666667</v>
      </c>
      <c r="F22" s="42">
        <v>7</v>
      </c>
      <c r="G22" s="148">
        <v>23.333333333333332</v>
      </c>
      <c r="H22" s="42">
        <v>9</v>
      </c>
      <c r="I22" s="43">
        <v>30</v>
      </c>
      <c r="J22" s="42">
        <v>7</v>
      </c>
      <c r="K22" s="43">
        <v>23.333333333333332</v>
      </c>
      <c r="L22" s="42">
        <v>7</v>
      </c>
      <c r="M22" s="11">
        <v>23.333333333333332</v>
      </c>
    </row>
    <row r="23" spans="1:13" s="2" customFormat="1" ht="12">
      <c r="A23" s="22">
        <v>18</v>
      </c>
      <c r="B23" s="22" t="s">
        <v>285</v>
      </c>
      <c r="C23" s="42">
        <v>36</v>
      </c>
      <c r="D23" s="42">
        <v>27</v>
      </c>
      <c r="E23" s="11">
        <v>75</v>
      </c>
      <c r="F23" s="42">
        <v>8</v>
      </c>
      <c r="G23" s="148">
        <v>22.22222222222222</v>
      </c>
      <c r="H23" s="42">
        <v>18</v>
      </c>
      <c r="I23" s="43">
        <v>50</v>
      </c>
      <c r="J23" s="42">
        <v>1</v>
      </c>
      <c r="K23" s="43">
        <v>2.7777777777777777</v>
      </c>
      <c r="L23" s="42">
        <v>9</v>
      </c>
      <c r="M23" s="11">
        <v>25</v>
      </c>
    </row>
    <row r="24" spans="1:13" s="2" customFormat="1" ht="12">
      <c r="A24" s="22"/>
      <c r="B24" s="52" t="s">
        <v>339</v>
      </c>
      <c r="C24" s="42"/>
      <c r="D24" s="42"/>
      <c r="E24" s="11"/>
      <c r="F24" s="42"/>
      <c r="G24" s="148">
        <v>21.5</v>
      </c>
      <c r="H24" s="42"/>
      <c r="I24" s="43"/>
      <c r="J24" s="42"/>
      <c r="K24" s="43"/>
      <c r="L24" s="42"/>
      <c r="M24" s="11"/>
    </row>
    <row r="25" spans="1:13" s="24" customFormat="1" ht="48">
      <c r="A25" s="22">
        <v>19</v>
      </c>
      <c r="B25" s="21" t="s">
        <v>291</v>
      </c>
      <c r="C25" s="42">
        <v>30</v>
      </c>
      <c r="D25" s="42">
        <v>29</v>
      </c>
      <c r="E25" s="11">
        <v>96.66666666666667</v>
      </c>
      <c r="F25" s="42">
        <v>6</v>
      </c>
      <c r="G25" s="148">
        <v>20</v>
      </c>
      <c r="H25" s="42">
        <v>20</v>
      </c>
      <c r="I25" s="43">
        <v>66.66666666666666</v>
      </c>
      <c r="J25" s="42">
        <v>3</v>
      </c>
      <c r="K25" s="43">
        <v>10</v>
      </c>
      <c r="L25" s="42">
        <v>1</v>
      </c>
      <c r="M25" s="11">
        <v>3.3333333333333335</v>
      </c>
    </row>
    <row r="26" spans="1:13" s="2" customFormat="1" ht="12">
      <c r="A26" s="22">
        <v>20</v>
      </c>
      <c r="B26" s="22" t="s">
        <v>284</v>
      </c>
      <c r="C26" s="42">
        <v>51</v>
      </c>
      <c r="D26" s="42">
        <v>39</v>
      </c>
      <c r="E26" s="11">
        <v>76.47058823529412</v>
      </c>
      <c r="F26" s="42">
        <v>9</v>
      </c>
      <c r="G26" s="148">
        <v>17.647058823529413</v>
      </c>
      <c r="H26" s="42">
        <v>20</v>
      </c>
      <c r="I26" s="43">
        <v>39.21568627450981</v>
      </c>
      <c r="J26" s="42">
        <v>10</v>
      </c>
      <c r="K26" s="43">
        <v>19.607843137254903</v>
      </c>
      <c r="L26" s="42">
        <v>12</v>
      </c>
      <c r="M26" s="11">
        <v>23.52941176470588</v>
      </c>
    </row>
    <row r="27" spans="1:13" s="24" customFormat="1" ht="12">
      <c r="A27" s="22">
        <v>21</v>
      </c>
      <c r="B27" s="21" t="s">
        <v>287</v>
      </c>
      <c r="C27" s="42">
        <v>30</v>
      </c>
      <c r="D27" s="42">
        <v>23</v>
      </c>
      <c r="E27" s="11">
        <v>76.66666666666667</v>
      </c>
      <c r="F27" s="42">
        <v>5</v>
      </c>
      <c r="G27" s="148">
        <v>16.666666666666664</v>
      </c>
      <c r="H27" s="42">
        <v>12</v>
      </c>
      <c r="I27" s="43">
        <v>40</v>
      </c>
      <c r="J27" s="42">
        <v>6</v>
      </c>
      <c r="K27" s="43">
        <v>20</v>
      </c>
      <c r="L27" s="42">
        <v>7</v>
      </c>
      <c r="M27" s="11">
        <v>23.333333333333332</v>
      </c>
    </row>
    <row r="28" spans="1:13" s="2" customFormat="1" ht="24">
      <c r="A28" s="22">
        <v>22</v>
      </c>
      <c r="B28" s="22" t="s">
        <v>259</v>
      </c>
      <c r="C28" s="42">
        <v>32</v>
      </c>
      <c r="D28" s="42">
        <v>27</v>
      </c>
      <c r="E28" s="11">
        <v>84.375</v>
      </c>
      <c r="F28" s="42">
        <v>5</v>
      </c>
      <c r="G28" s="148">
        <v>15.625</v>
      </c>
      <c r="H28" s="42">
        <v>22</v>
      </c>
      <c r="I28" s="43">
        <v>68.75</v>
      </c>
      <c r="J28" s="42">
        <v>0</v>
      </c>
      <c r="K28" s="43">
        <v>0</v>
      </c>
      <c r="L28" s="42">
        <v>5</v>
      </c>
      <c r="M28" s="11">
        <v>15.625</v>
      </c>
    </row>
    <row r="29" spans="1:13" s="2" customFormat="1" ht="12">
      <c r="A29" s="22">
        <v>23</v>
      </c>
      <c r="B29" s="22" t="s">
        <v>354</v>
      </c>
      <c r="C29" s="42">
        <v>58</v>
      </c>
      <c r="D29" s="42">
        <v>37</v>
      </c>
      <c r="E29" s="11">
        <v>63.793103448275865</v>
      </c>
      <c r="F29" s="42">
        <v>9</v>
      </c>
      <c r="G29" s="148">
        <v>15.517241379310345</v>
      </c>
      <c r="H29" s="42">
        <v>19</v>
      </c>
      <c r="I29" s="43">
        <v>32.758620689655174</v>
      </c>
      <c r="J29" s="42">
        <v>9</v>
      </c>
      <c r="K29" s="43">
        <v>15.517241379310345</v>
      </c>
      <c r="L29" s="42">
        <v>21</v>
      </c>
      <c r="M29" s="11">
        <v>36.206896551724135</v>
      </c>
    </row>
    <row r="30" spans="1:13" s="2" customFormat="1" ht="12">
      <c r="A30" s="22">
        <v>24</v>
      </c>
      <c r="B30" s="22" t="s">
        <v>265</v>
      </c>
      <c r="C30" s="42">
        <v>26</v>
      </c>
      <c r="D30" s="42">
        <v>23</v>
      </c>
      <c r="E30" s="11">
        <v>88.46153846153845</v>
      </c>
      <c r="F30" s="42">
        <v>4</v>
      </c>
      <c r="G30" s="148">
        <v>15.384615384615385</v>
      </c>
      <c r="H30" s="42">
        <v>17</v>
      </c>
      <c r="I30" s="43">
        <v>65.38461538461539</v>
      </c>
      <c r="J30" s="42">
        <v>2</v>
      </c>
      <c r="K30" s="43">
        <v>7.6923076923076925</v>
      </c>
      <c r="L30" s="42">
        <v>3</v>
      </c>
      <c r="M30" s="11">
        <v>11.538461538461538</v>
      </c>
    </row>
    <row r="31" spans="1:13" s="2" customFormat="1" ht="24">
      <c r="A31" s="22">
        <v>25</v>
      </c>
      <c r="B31" s="21" t="s">
        <v>268</v>
      </c>
      <c r="C31" s="42">
        <v>20</v>
      </c>
      <c r="D31" s="42">
        <v>18</v>
      </c>
      <c r="E31" s="11">
        <v>90</v>
      </c>
      <c r="F31" s="42">
        <v>3</v>
      </c>
      <c r="G31" s="148">
        <v>15</v>
      </c>
      <c r="H31" s="42">
        <v>10</v>
      </c>
      <c r="I31" s="43">
        <v>50</v>
      </c>
      <c r="J31" s="42">
        <v>5</v>
      </c>
      <c r="K31" s="43">
        <v>25</v>
      </c>
      <c r="L31" s="42">
        <v>2</v>
      </c>
      <c r="M31" s="11">
        <v>10</v>
      </c>
    </row>
    <row r="32" spans="1:13" s="2" customFormat="1" ht="24">
      <c r="A32" s="22">
        <v>26</v>
      </c>
      <c r="B32" s="22" t="s">
        <v>276</v>
      </c>
      <c r="C32" s="42">
        <v>28</v>
      </c>
      <c r="D32" s="42">
        <v>25</v>
      </c>
      <c r="E32" s="11">
        <v>89.28571428571429</v>
      </c>
      <c r="F32" s="42">
        <v>4</v>
      </c>
      <c r="G32" s="148">
        <v>14.285714285714285</v>
      </c>
      <c r="H32" s="42">
        <v>21</v>
      </c>
      <c r="I32" s="43">
        <v>75</v>
      </c>
      <c r="J32" s="42">
        <v>0</v>
      </c>
      <c r="K32" s="43">
        <v>0</v>
      </c>
      <c r="L32" s="42">
        <v>3</v>
      </c>
      <c r="M32" s="11">
        <v>10.714285714285714</v>
      </c>
    </row>
    <row r="33" spans="1:13" s="2" customFormat="1" ht="24">
      <c r="A33" s="22">
        <v>27</v>
      </c>
      <c r="B33" s="22" t="s">
        <v>264</v>
      </c>
      <c r="C33" s="42">
        <v>25</v>
      </c>
      <c r="D33" s="42">
        <v>23</v>
      </c>
      <c r="E33" s="11">
        <v>92</v>
      </c>
      <c r="F33" s="42">
        <v>3</v>
      </c>
      <c r="G33" s="148">
        <v>12</v>
      </c>
      <c r="H33" s="42">
        <v>18</v>
      </c>
      <c r="I33" s="43">
        <v>72</v>
      </c>
      <c r="J33" s="42">
        <v>2</v>
      </c>
      <c r="K33" s="43">
        <v>8</v>
      </c>
      <c r="L33" s="42">
        <v>2</v>
      </c>
      <c r="M33" s="11">
        <v>8</v>
      </c>
    </row>
    <row r="34" spans="1:13" s="2" customFormat="1" ht="24">
      <c r="A34" s="22">
        <v>28</v>
      </c>
      <c r="B34" s="22" t="s">
        <v>260</v>
      </c>
      <c r="C34" s="42">
        <v>18</v>
      </c>
      <c r="D34" s="42">
        <v>13</v>
      </c>
      <c r="E34" s="11">
        <v>72.22222222222221</v>
      </c>
      <c r="F34" s="42">
        <v>2</v>
      </c>
      <c r="G34" s="148">
        <v>11.11111111111111</v>
      </c>
      <c r="H34" s="42">
        <v>9</v>
      </c>
      <c r="I34" s="43">
        <v>50</v>
      </c>
      <c r="J34" s="42">
        <v>2</v>
      </c>
      <c r="K34" s="43">
        <v>11.11111111111111</v>
      </c>
      <c r="L34" s="42">
        <v>5</v>
      </c>
      <c r="M34" s="11">
        <v>27.77777777777778</v>
      </c>
    </row>
    <row r="35" spans="1:13" s="2" customFormat="1" ht="48">
      <c r="A35" s="22">
        <v>29</v>
      </c>
      <c r="B35" s="22" t="s">
        <v>292</v>
      </c>
      <c r="C35" s="42">
        <v>28</v>
      </c>
      <c r="D35" s="42">
        <v>22</v>
      </c>
      <c r="E35" s="11">
        <v>78.57142857142857</v>
      </c>
      <c r="F35" s="42">
        <v>3</v>
      </c>
      <c r="G35" s="148">
        <v>10.714285714285714</v>
      </c>
      <c r="H35" s="42">
        <v>19</v>
      </c>
      <c r="I35" s="43">
        <v>67.85714285714286</v>
      </c>
      <c r="J35" s="42">
        <v>0</v>
      </c>
      <c r="K35" s="43">
        <v>0</v>
      </c>
      <c r="L35" s="42">
        <v>5</v>
      </c>
      <c r="M35" s="11">
        <v>17.857142857142858</v>
      </c>
    </row>
    <row r="36" spans="1:13" s="2" customFormat="1" ht="12">
      <c r="A36" s="22">
        <v>30</v>
      </c>
      <c r="B36" s="22" t="s">
        <v>280</v>
      </c>
      <c r="C36" s="42">
        <v>29</v>
      </c>
      <c r="D36" s="42">
        <v>20</v>
      </c>
      <c r="E36" s="11">
        <v>68.96551724137932</v>
      </c>
      <c r="F36" s="42">
        <v>3</v>
      </c>
      <c r="G36" s="148">
        <v>10.344827586206897</v>
      </c>
      <c r="H36" s="42">
        <v>15</v>
      </c>
      <c r="I36" s="43">
        <v>51.724137931034484</v>
      </c>
      <c r="J36" s="42">
        <v>2</v>
      </c>
      <c r="K36" s="43">
        <v>6.896551724137931</v>
      </c>
      <c r="L36" s="42">
        <v>9</v>
      </c>
      <c r="M36" s="11">
        <v>31.03448275862069</v>
      </c>
    </row>
    <row r="37" spans="1:13" s="24" customFormat="1" ht="24">
      <c r="A37" s="22">
        <v>31</v>
      </c>
      <c r="B37" s="22" t="s">
        <v>271</v>
      </c>
      <c r="C37" s="42">
        <v>49</v>
      </c>
      <c r="D37" s="42">
        <v>44</v>
      </c>
      <c r="E37" s="11">
        <v>89.79591836734694</v>
      </c>
      <c r="F37" s="42">
        <v>5</v>
      </c>
      <c r="G37" s="148">
        <v>10.204081632653061</v>
      </c>
      <c r="H37" s="42">
        <v>35</v>
      </c>
      <c r="I37" s="43">
        <v>71.42857142857143</v>
      </c>
      <c r="J37" s="42">
        <v>4</v>
      </c>
      <c r="K37" s="43">
        <v>8.16326530612245</v>
      </c>
      <c r="L37" s="42">
        <v>5</v>
      </c>
      <c r="M37" s="11">
        <v>10.204081632653061</v>
      </c>
    </row>
    <row r="38" spans="1:13" s="2" customFormat="1" ht="12">
      <c r="A38" s="22">
        <v>32</v>
      </c>
      <c r="B38" s="22" t="s">
        <v>282</v>
      </c>
      <c r="C38" s="42">
        <v>36</v>
      </c>
      <c r="D38" s="42">
        <v>30</v>
      </c>
      <c r="E38" s="11">
        <v>83.33333333333334</v>
      </c>
      <c r="F38" s="42">
        <v>3</v>
      </c>
      <c r="G38" s="148">
        <v>8.333333333333332</v>
      </c>
      <c r="H38" s="42">
        <v>25</v>
      </c>
      <c r="I38" s="43">
        <v>69.44444444444444</v>
      </c>
      <c r="J38" s="42">
        <v>2</v>
      </c>
      <c r="K38" s="43">
        <v>5.555555555555555</v>
      </c>
      <c r="L38" s="42">
        <v>6</v>
      </c>
      <c r="M38" s="11">
        <v>16.666666666666664</v>
      </c>
    </row>
    <row r="39" spans="1:13" s="2" customFormat="1" ht="12">
      <c r="A39" s="22">
        <v>33</v>
      </c>
      <c r="B39" s="22" t="s">
        <v>288</v>
      </c>
      <c r="C39" s="42">
        <v>49</v>
      </c>
      <c r="D39" s="42">
        <v>35</v>
      </c>
      <c r="E39" s="11">
        <v>71.42857142857143</v>
      </c>
      <c r="F39" s="42">
        <v>4</v>
      </c>
      <c r="G39" s="148">
        <v>8.16326530612245</v>
      </c>
      <c r="H39" s="42">
        <v>31</v>
      </c>
      <c r="I39" s="43">
        <v>63.26530612244898</v>
      </c>
      <c r="J39" s="42">
        <v>0</v>
      </c>
      <c r="K39" s="43">
        <v>0</v>
      </c>
      <c r="L39" s="42">
        <v>14</v>
      </c>
      <c r="M39" s="11">
        <v>28.57142857142857</v>
      </c>
    </row>
    <row r="40" spans="1:13" s="2" customFormat="1" ht="12">
      <c r="A40" s="22">
        <v>34</v>
      </c>
      <c r="B40" s="22" t="s">
        <v>273</v>
      </c>
      <c r="C40" s="42">
        <v>39</v>
      </c>
      <c r="D40" s="42">
        <v>30</v>
      </c>
      <c r="E40" s="11">
        <v>76.92307692307693</v>
      </c>
      <c r="F40" s="42">
        <v>3</v>
      </c>
      <c r="G40" s="148">
        <v>7.6923076923076925</v>
      </c>
      <c r="H40" s="42">
        <v>21</v>
      </c>
      <c r="I40" s="43">
        <v>53.84615384615385</v>
      </c>
      <c r="J40" s="42">
        <v>6</v>
      </c>
      <c r="K40" s="43">
        <v>15.384615384615385</v>
      </c>
      <c r="L40" s="42">
        <v>9</v>
      </c>
      <c r="M40" s="11">
        <v>23.076923076923077</v>
      </c>
    </row>
    <row r="41" spans="1:13" s="2" customFormat="1" ht="12">
      <c r="A41" s="22">
        <v>35</v>
      </c>
      <c r="B41" s="21" t="s">
        <v>289</v>
      </c>
      <c r="C41" s="42">
        <v>30</v>
      </c>
      <c r="D41" s="42">
        <v>26</v>
      </c>
      <c r="E41" s="11">
        <v>86.66666666666667</v>
      </c>
      <c r="F41" s="42">
        <v>2</v>
      </c>
      <c r="G41" s="148">
        <v>6.666666666666667</v>
      </c>
      <c r="H41" s="42">
        <v>19</v>
      </c>
      <c r="I41" s="43">
        <v>63.33333333333333</v>
      </c>
      <c r="J41" s="42">
        <v>5</v>
      </c>
      <c r="K41" s="43">
        <v>16.666666666666664</v>
      </c>
      <c r="L41" s="42">
        <v>4</v>
      </c>
      <c r="M41" s="11">
        <v>13.333333333333334</v>
      </c>
    </row>
    <row r="42" spans="1:13" s="2" customFormat="1" ht="12">
      <c r="A42" s="22">
        <v>36</v>
      </c>
      <c r="B42" s="21" t="s">
        <v>281</v>
      </c>
      <c r="C42" s="42">
        <v>66</v>
      </c>
      <c r="D42" s="42">
        <v>56</v>
      </c>
      <c r="E42" s="11">
        <v>84.84848484848484</v>
      </c>
      <c r="F42" s="42">
        <v>4</v>
      </c>
      <c r="G42" s="148">
        <v>6.0606060606060606</v>
      </c>
      <c r="H42" s="42">
        <v>48</v>
      </c>
      <c r="I42" s="43">
        <v>72.72727272727273</v>
      </c>
      <c r="J42" s="42">
        <v>4</v>
      </c>
      <c r="K42" s="43">
        <v>6.0606060606060606</v>
      </c>
      <c r="L42" s="42">
        <v>10</v>
      </c>
      <c r="M42" s="11">
        <v>15.151515151515152</v>
      </c>
    </row>
    <row r="43" spans="1:13" s="59" customFormat="1" ht="12">
      <c r="A43" s="22">
        <v>37</v>
      </c>
      <c r="B43" s="22" t="s">
        <v>340</v>
      </c>
      <c r="C43" s="42">
        <v>34</v>
      </c>
      <c r="D43" s="42">
        <v>25</v>
      </c>
      <c r="E43" s="11">
        <v>73.52941176470588</v>
      </c>
      <c r="F43" s="42">
        <v>2</v>
      </c>
      <c r="G43" s="148">
        <v>5.88235294117647</v>
      </c>
      <c r="H43" s="42">
        <v>19</v>
      </c>
      <c r="I43" s="43">
        <v>55.88235294117647</v>
      </c>
      <c r="J43" s="42">
        <v>4</v>
      </c>
      <c r="K43" s="43">
        <v>11.76470588235294</v>
      </c>
      <c r="L43" s="42">
        <v>9</v>
      </c>
      <c r="M43" s="11">
        <v>26.47058823529412</v>
      </c>
    </row>
    <row r="44" spans="1:13" s="2" customFormat="1" ht="12">
      <c r="A44" s="22">
        <v>38</v>
      </c>
      <c r="B44" s="22" t="s">
        <v>342</v>
      </c>
      <c r="C44" s="42">
        <v>35</v>
      </c>
      <c r="D44" s="42">
        <v>31</v>
      </c>
      <c r="E44" s="11">
        <v>88.57142857142857</v>
      </c>
      <c r="F44" s="42">
        <v>2</v>
      </c>
      <c r="G44" s="148">
        <v>5.714285714285714</v>
      </c>
      <c r="H44" s="42">
        <v>18</v>
      </c>
      <c r="I44" s="43">
        <v>51.42857142857142</v>
      </c>
      <c r="J44" s="42">
        <v>11</v>
      </c>
      <c r="K44" s="43">
        <v>31.428571428571427</v>
      </c>
      <c r="L44" s="42">
        <v>4</v>
      </c>
      <c r="M44" s="11">
        <v>11.428571428571429</v>
      </c>
    </row>
    <row r="45" spans="1:13" s="2" customFormat="1" ht="12">
      <c r="A45" s="22">
        <v>39</v>
      </c>
      <c r="B45" s="21" t="s">
        <v>341</v>
      </c>
      <c r="C45" s="42">
        <v>40</v>
      </c>
      <c r="D45" s="42">
        <v>33</v>
      </c>
      <c r="E45" s="11">
        <v>82.5</v>
      </c>
      <c r="F45" s="42">
        <v>2</v>
      </c>
      <c r="G45" s="148">
        <v>5</v>
      </c>
      <c r="H45" s="42">
        <v>31</v>
      </c>
      <c r="I45" s="43">
        <v>77.5</v>
      </c>
      <c r="J45" s="42">
        <v>0</v>
      </c>
      <c r="K45" s="43">
        <v>0</v>
      </c>
      <c r="L45" s="42">
        <v>7</v>
      </c>
      <c r="M45" s="11">
        <v>17.5</v>
      </c>
    </row>
    <row r="46" spans="1:13" s="2" customFormat="1" ht="12">
      <c r="A46" s="22">
        <v>40</v>
      </c>
      <c r="B46" s="22" t="s">
        <v>263</v>
      </c>
      <c r="C46" s="42">
        <v>20</v>
      </c>
      <c r="D46" s="42">
        <v>18</v>
      </c>
      <c r="E46" s="11">
        <v>90</v>
      </c>
      <c r="F46" s="42">
        <v>1</v>
      </c>
      <c r="G46" s="148">
        <v>5</v>
      </c>
      <c r="H46" s="42">
        <v>16</v>
      </c>
      <c r="I46" s="43">
        <v>80</v>
      </c>
      <c r="J46" s="42">
        <v>1</v>
      </c>
      <c r="K46" s="43">
        <v>5</v>
      </c>
      <c r="L46" s="42">
        <v>2</v>
      </c>
      <c r="M46" s="11">
        <v>10</v>
      </c>
    </row>
    <row r="47" spans="1:13" s="2" customFormat="1" ht="24">
      <c r="A47" s="22">
        <v>41</v>
      </c>
      <c r="B47" s="22" t="s">
        <v>318</v>
      </c>
      <c r="C47" s="42">
        <v>23</v>
      </c>
      <c r="D47" s="42">
        <v>18</v>
      </c>
      <c r="E47" s="11">
        <v>78.26086956521739</v>
      </c>
      <c r="F47" s="42">
        <v>1</v>
      </c>
      <c r="G47" s="148">
        <v>4.3478260869565215</v>
      </c>
      <c r="H47" s="42">
        <v>16</v>
      </c>
      <c r="I47" s="43">
        <v>69.56521739130434</v>
      </c>
      <c r="J47" s="42">
        <v>1</v>
      </c>
      <c r="K47" s="43">
        <v>4.3478260869565215</v>
      </c>
      <c r="L47" s="42">
        <v>5</v>
      </c>
      <c r="M47" s="11">
        <v>21.73913043478261</v>
      </c>
    </row>
    <row r="48" spans="1:13" s="2" customFormat="1" ht="12">
      <c r="A48" s="22">
        <v>42</v>
      </c>
      <c r="B48" s="22" t="s">
        <v>283</v>
      </c>
      <c r="C48" s="42">
        <v>52</v>
      </c>
      <c r="D48" s="42">
        <v>45</v>
      </c>
      <c r="E48" s="11">
        <v>86.53846153846155</v>
      </c>
      <c r="F48" s="42">
        <v>2</v>
      </c>
      <c r="G48" s="148">
        <v>3.8461538461538463</v>
      </c>
      <c r="H48" s="42">
        <v>42</v>
      </c>
      <c r="I48" s="43">
        <v>80.76923076923077</v>
      </c>
      <c r="J48" s="42">
        <v>1</v>
      </c>
      <c r="K48" s="43">
        <v>1.9230769230769231</v>
      </c>
      <c r="L48" s="42">
        <v>7</v>
      </c>
      <c r="M48" s="11">
        <v>13.461538461538462</v>
      </c>
    </row>
    <row r="49" spans="1:13" s="24" customFormat="1" ht="24">
      <c r="A49" s="22">
        <v>43</v>
      </c>
      <c r="B49" s="28" t="s">
        <v>262</v>
      </c>
      <c r="C49" s="42">
        <v>27</v>
      </c>
      <c r="D49" s="42">
        <v>25</v>
      </c>
      <c r="E49" s="11">
        <v>92.5925925925926</v>
      </c>
      <c r="F49" s="42">
        <v>1</v>
      </c>
      <c r="G49" s="148">
        <v>3.7037037037037033</v>
      </c>
      <c r="H49" s="42">
        <v>21</v>
      </c>
      <c r="I49" s="43">
        <v>77.77777777777779</v>
      </c>
      <c r="J49" s="42">
        <v>3</v>
      </c>
      <c r="K49" s="43">
        <v>11.11111111111111</v>
      </c>
      <c r="L49" s="42">
        <v>2</v>
      </c>
      <c r="M49" s="11">
        <v>7.4074074074074066</v>
      </c>
    </row>
    <row r="50" spans="1:13" s="2" customFormat="1" ht="12" customHeight="1">
      <c r="A50" s="180" t="s">
        <v>317</v>
      </c>
      <c r="B50" s="180"/>
      <c r="C50" s="23">
        <f>SUM(C6:C49)</f>
        <v>1562</v>
      </c>
      <c r="D50" s="23">
        <f>SUM(D6:D49)</f>
        <v>1309</v>
      </c>
      <c r="E50" s="13">
        <f>D50/C50*100</f>
        <v>83.80281690140845</v>
      </c>
      <c r="F50" s="23">
        <f>SUM(F6:F49)</f>
        <v>336</v>
      </c>
      <c r="G50" s="13">
        <f>F50/C50*100</f>
        <v>21.51088348271447</v>
      </c>
      <c r="H50" s="23">
        <f>SUM(H6:H49)</f>
        <v>840</v>
      </c>
      <c r="I50" s="19">
        <f>H50/C50*100</f>
        <v>53.77720870678617</v>
      </c>
      <c r="J50" s="23">
        <f>SUM(J6:J49)</f>
        <v>133</v>
      </c>
      <c r="K50" s="19">
        <f>J50/C50*100</f>
        <v>8.51472471190781</v>
      </c>
      <c r="L50" s="23">
        <f>SUM(L6:L49)</f>
        <v>249</v>
      </c>
      <c r="M50" s="13">
        <f>L50/C50*100</f>
        <v>15.94110115236876</v>
      </c>
    </row>
    <row r="51" spans="1:13" s="2" customFormat="1" ht="12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</row>
    <row r="52" spans="1:13" s="2" customFormat="1" ht="12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</row>
    <row r="53" spans="1:13" s="2" customFormat="1" ht="12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</row>
    <row r="54" s="2" customFormat="1" ht="10.5"/>
    <row r="55" s="2" customFormat="1" ht="10.5"/>
    <row r="56" s="2" customFormat="1" ht="10.5"/>
    <row r="57" s="2" customFormat="1" ht="10.5"/>
    <row r="58" s="2" customFormat="1" ht="10.5"/>
    <row r="59" s="2" customFormat="1" ht="10.5"/>
    <row r="60" s="2" customFormat="1" ht="10.5"/>
    <row r="61" s="2" customFormat="1" ht="10.5"/>
  </sheetData>
  <sheetProtection/>
  <mergeCells count="11">
    <mergeCell ref="L2:M3"/>
    <mergeCell ref="F3:G3"/>
    <mergeCell ref="H3:I3"/>
    <mergeCell ref="J3:K3"/>
    <mergeCell ref="A50:B50"/>
    <mergeCell ref="A1:M1"/>
    <mergeCell ref="A2:A4"/>
    <mergeCell ref="B2:B4"/>
    <mergeCell ref="C2:C4"/>
    <mergeCell ref="D2:E3"/>
    <mergeCell ref="F2:K2"/>
  </mergeCells>
  <printOptions/>
  <pageMargins left="0.1968503937007874" right="0.1968503937007874" top="0.3937007874015748" bottom="0.3937007874015748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Зинаида А. Гущина</cp:lastModifiedBy>
  <cp:lastPrinted>2022-06-22T13:34:54Z</cp:lastPrinted>
  <dcterms:created xsi:type="dcterms:W3CDTF">1996-10-08T23:32:33Z</dcterms:created>
  <dcterms:modified xsi:type="dcterms:W3CDTF">2022-06-24T11:55:25Z</dcterms:modified>
  <cp:category/>
  <cp:version/>
  <cp:contentType/>
  <cp:contentStatus/>
</cp:coreProperties>
</file>